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hidePivotFieldList="1"/>
  <mc:AlternateContent xmlns:mc="http://schemas.openxmlformats.org/markup-compatibility/2006">
    <mc:Choice Requires="x15">
      <x15ac:absPath xmlns:x15ac="http://schemas.microsoft.com/office/spreadsheetml/2010/11/ac" url="https://wirksworthjuniorschool-my.sharepoint.com/personal/isabel_webb_wirksworth-jun_derbyshire_sch_uk/Documents/SIP 2023-24/Safeguarding/"/>
    </mc:Choice>
  </mc:AlternateContent>
  <xr:revisionPtr revIDLastSave="0" documentId="8_{D7A97280-CC23-41AA-A0E2-3C37022F86BD}" xr6:coauthVersionLast="36" xr6:coauthVersionMax="36" xr10:uidLastSave="{00000000-0000-0000-0000-000000000000}"/>
  <bookViews>
    <workbookView xWindow="0" yWindow="0" windowWidth="23040" windowHeight="8484" tabRatio="803" firstSheet="7" activeTab="12" xr2:uid="{00000000-000D-0000-FFFF-FFFF00000000}"/>
  </bookViews>
  <sheets>
    <sheet name="Instructions" sheetId="26" r:id="rId1"/>
    <sheet name="1. Leadership &amp; Key Roles" sheetId="21" r:id="rId2"/>
    <sheet name="2. Safeguarding Policies " sheetId="2" r:id="rId3"/>
    <sheet name="3. Training" sheetId="20" r:id="rId4"/>
    <sheet name="4. Online Safety " sheetId="10" r:id="rId5"/>
    <sheet name="5. Teaching &amp; Behaviour" sheetId="5" r:id="rId6"/>
    <sheet name="6. Safe Environment" sheetId="36" r:id="rId7"/>
    <sheet name="7. Safeguarding &amp; Welfare" sheetId="22" r:id="rId8"/>
    <sheet name="8. Record Keeping" sheetId="9" r:id="rId9"/>
    <sheet name="9. Safer Recruitment" sheetId="7" r:id="rId10"/>
    <sheet name="10. Staff Behaviour" sheetId="30" r:id="rId11"/>
    <sheet name="11. Allegations" sheetId="8" r:id="rId12"/>
    <sheet name="Action Plan" sheetId="25" r:id="rId13"/>
    <sheet name="Confirmation" sheetId="28" r:id="rId14"/>
    <sheet name="Works" sheetId="37" r:id="rId15"/>
  </sheets>
  <calcPr calcId="191028"/>
  <pivotCaches>
    <pivotCache cacheId="0" r:id="rId16"/>
    <pivotCache cacheId="1" r:id="rId17"/>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9" i="37" l="1"/>
  <c r="G57" i="37"/>
  <c r="G58" i="37"/>
  <c r="G56" i="37"/>
  <c r="F57" i="37"/>
  <c r="F58" i="37"/>
  <c r="F59" i="37"/>
  <c r="F56" i="37"/>
  <c r="E59" i="37"/>
  <c r="E57" i="37"/>
  <c r="E58" i="37"/>
  <c r="E56" i="37"/>
  <c r="D57" i="37"/>
  <c r="D58" i="37"/>
  <c r="D59" i="37"/>
  <c r="D56" i="37"/>
  <c r="C57" i="37"/>
  <c r="C58" i="37"/>
  <c r="C59" i="37"/>
  <c r="C56" i="37"/>
  <c r="B57" i="37"/>
  <c r="B58" i="37"/>
  <c r="B59" i="37"/>
  <c r="B56" i="37"/>
  <c r="G53" i="37"/>
  <c r="G54" i="37"/>
  <c r="G55" i="37"/>
  <c r="G52" i="37"/>
  <c r="F53" i="37"/>
  <c r="F54" i="37"/>
  <c r="F55" i="37"/>
  <c r="F52" i="37"/>
  <c r="E53" i="37"/>
  <c r="E54" i="37"/>
  <c r="E55" i="37"/>
  <c r="E52" i="37"/>
  <c r="D53" i="37"/>
  <c r="D54" i="37"/>
  <c r="D55" i="37"/>
  <c r="D52" i="37"/>
  <c r="C53" i="37"/>
  <c r="C54" i="37"/>
  <c r="C55" i="37"/>
  <c r="C52" i="37"/>
  <c r="B53" i="37"/>
  <c r="B54" i="37"/>
  <c r="B55" i="37"/>
  <c r="B52" i="37"/>
  <c r="G48" i="37"/>
  <c r="G49" i="37"/>
  <c r="G50" i="37"/>
  <c r="G51" i="37"/>
  <c r="G47" i="37"/>
  <c r="F48" i="37"/>
  <c r="F49" i="37"/>
  <c r="F50" i="37"/>
  <c r="F51" i="37"/>
  <c r="F47" i="37"/>
  <c r="E48" i="37"/>
  <c r="E49" i="37"/>
  <c r="E50" i="37"/>
  <c r="E51" i="37"/>
  <c r="E47" i="37"/>
  <c r="D48" i="37"/>
  <c r="D49" i="37"/>
  <c r="D50" i="37"/>
  <c r="D51" i="37"/>
  <c r="D47" i="37"/>
  <c r="C48" i="37"/>
  <c r="C49" i="37"/>
  <c r="C50" i="37"/>
  <c r="C51" i="37"/>
  <c r="C47" i="37"/>
  <c r="B48" i="37"/>
  <c r="B49" i="37"/>
  <c r="B50" i="37"/>
  <c r="B51" i="37"/>
  <c r="B47" i="37"/>
  <c r="G44" i="37"/>
  <c r="G45" i="37"/>
  <c r="G46" i="37"/>
  <c r="G43" i="37"/>
  <c r="F44" i="37"/>
  <c r="F45" i="37"/>
  <c r="F46" i="37"/>
  <c r="F43" i="37"/>
  <c r="E44" i="37"/>
  <c r="E45" i="37"/>
  <c r="E46" i="37"/>
  <c r="E43" i="37"/>
  <c r="D44" i="37"/>
  <c r="D45" i="37"/>
  <c r="D46" i="37"/>
  <c r="D43" i="37"/>
  <c r="C44" i="37"/>
  <c r="C45" i="37"/>
  <c r="C46" i="37"/>
  <c r="C43" i="37"/>
  <c r="B44" i="37"/>
  <c r="B45" i="37"/>
  <c r="B46" i="37"/>
  <c r="B43" i="37"/>
  <c r="G42" i="37"/>
  <c r="G38" i="37"/>
  <c r="G39" i="37"/>
  <c r="G40" i="37"/>
  <c r="G41" i="37"/>
  <c r="G37" i="37"/>
  <c r="F38" i="37"/>
  <c r="F39" i="37"/>
  <c r="F40" i="37"/>
  <c r="F41" i="37"/>
  <c r="F42" i="37"/>
  <c r="F37" i="37"/>
  <c r="E38" i="37"/>
  <c r="E39" i="37"/>
  <c r="E40" i="37"/>
  <c r="E41" i="37"/>
  <c r="E42" i="37"/>
  <c r="E37" i="37"/>
  <c r="D38" i="37"/>
  <c r="D39" i="37"/>
  <c r="D40" i="37"/>
  <c r="D41" i="37"/>
  <c r="D42" i="37"/>
  <c r="D37" i="37"/>
  <c r="C38" i="37"/>
  <c r="C39" i="37"/>
  <c r="C40" i="37"/>
  <c r="C41" i="37"/>
  <c r="C42" i="37"/>
  <c r="C37" i="37"/>
  <c r="B38" i="37"/>
  <c r="B39" i="37"/>
  <c r="B40" i="37"/>
  <c r="B41" i="37"/>
  <c r="B42" i="37"/>
  <c r="B37" i="37"/>
  <c r="G34" i="37"/>
  <c r="G35" i="37"/>
  <c r="G36" i="37"/>
  <c r="G33" i="37"/>
  <c r="F34" i="37"/>
  <c r="F35" i="37"/>
  <c r="F36" i="37"/>
  <c r="F33" i="37"/>
  <c r="E34" i="37"/>
  <c r="E35" i="37"/>
  <c r="E36" i="37"/>
  <c r="E33" i="37"/>
  <c r="D34" i="37"/>
  <c r="D35" i="37"/>
  <c r="D36" i="37"/>
  <c r="D33" i="37"/>
  <c r="C34" i="37"/>
  <c r="C35" i="37"/>
  <c r="C36" i="37"/>
  <c r="C33" i="37"/>
  <c r="B34" i="37"/>
  <c r="B35" i="37"/>
  <c r="B36" i="37"/>
  <c r="B33" i="37"/>
  <c r="G27" i="37"/>
  <c r="G28" i="37"/>
  <c r="G29" i="37"/>
  <c r="G30" i="37"/>
  <c r="G31" i="37"/>
  <c r="G32" i="37"/>
  <c r="G26" i="37"/>
  <c r="F27" i="37"/>
  <c r="F28" i="37"/>
  <c r="F29" i="37"/>
  <c r="F30" i="37"/>
  <c r="F31" i="37"/>
  <c r="F32" i="37"/>
  <c r="F26" i="37"/>
  <c r="E32" i="37"/>
  <c r="E27" i="37"/>
  <c r="E28" i="37"/>
  <c r="E29" i="37"/>
  <c r="E30" i="37"/>
  <c r="E31" i="37"/>
  <c r="E26" i="37"/>
  <c r="D27" i="37"/>
  <c r="D28" i="37"/>
  <c r="D29" i="37"/>
  <c r="D30" i="37"/>
  <c r="D31" i="37"/>
  <c r="D32" i="37"/>
  <c r="D26" i="37"/>
  <c r="C27" i="37"/>
  <c r="C28" i="37"/>
  <c r="C29" i="37"/>
  <c r="C30" i="37"/>
  <c r="C31" i="37"/>
  <c r="C32" i="37"/>
  <c r="C26" i="37"/>
  <c r="B27" i="37"/>
  <c r="B28" i="37"/>
  <c r="B29" i="37"/>
  <c r="B30" i="37"/>
  <c r="B31" i="37"/>
  <c r="B32" i="37"/>
  <c r="B26" i="37"/>
  <c r="G22" i="37"/>
  <c r="G23" i="37"/>
  <c r="G24" i="37"/>
  <c r="G25" i="37"/>
  <c r="G21" i="37"/>
  <c r="F22" i="37"/>
  <c r="F23" i="37"/>
  <c r="F24" i="37"/>
  <c r="F25" i="37"/>
  <c r="F21" i="37"/>
  <c r="E22" i="37"/>
  <c r="E23" i="37"/>
  <c r="E24" i="37"/>
  <c r="E25" i="37"/>
  <c r="E21" i="37"/>
  <c r="D22" i="37"/>
  <c r="D23" i="37"/>
  <c r="D24" i="37"/>
  <c r="D25" i="37"/>
  <c r="D21" i="37"/>
  <c r="C22" i="37"/>
  <c r="C23" i="37"/>
  <c r="C24" i="37"/>
  <c r="C25" i="37"/>
  <c r="C21" i="37"/>
  <c r="B22" i="37"/>
  <c r="B23" i="37"/>
  <c r="B24" i="37"/>
  <c r="B25" i="37"/>
  <c r="B21" i="37"/>
  <c r="B20" i="37"/>
  <c r="G17" i="37"/>
  <c r="G18" i="37"/>
  <c r="G19" i="37"/>
  <c r="G20" i="37"/>
  <c r="G16" i="37"/>
  <c r="F17" i="37"/>
  <c r="F18" i="37"/>
  <c r="F19" i="37"/>
  <c r="F20" i="37"/>
  <c r="F16" i="37"/>
  <c r="E17" i="37"/>
  <c r="E18" i="37"/>
  <c r="E19" i="37"/>
  <c r="E20" i="37"/>
  <c r="E16" i="37"/>
  <c r="D16" i="37"/>
  <c r="D17" i="37"/>
  <c r="D18" i="37"/>
  <c r="D19" i="37"/>
  <c r="D20" i="37"/>
  <c r="C17" i="37"/>
  <c r="C18" i="37"/>
  <c r="C19" i="37"/>
  <c r="C20" i="37"/>
  <c r="C16" i="37"/>
  <c r="B17" i="37"/>
  <c r="B18" i="37"/>
  <c r="B19" i="37"/>
  <c r="B16" i="37"/>
  <c r="G11" i="37"/>
  <c r="G12" i="37"/>
  <c r="G13" i="37"/>
  <c r="G14" i="37"/>
  <c r="G15" i="37"/>
  <c r="G10" i="37"/>
  <c r="F11" i="37"/>
  <c r="F12" i="37"/>
  <c r="F13" i="37"/>
  <c r="F14" i="37"/>
  <c r="F15" i="37"/>
  <c r="F10" i="37"/>
  <c r="E11" i="37"/>
  <c r="E12" i="37"/>
  <c r="E13" i="37"/>
  <c r="E14" i="37"/>
  <c r="E15" i="37"/>
  <c r="E10" i="37"/>
  <c r="D11" i="37"/>
  <c r="D12" i="37"/>
  <c r="D13" i="37"/>
  <c r="D14" i="37"/>
  <c r="D15" i="37"/>
  <c r="D10" i="37"/>
  <c r="C11" i="37"/>
  <c r="C12" i="37"/>
  <c r="C13" i="37"/>
  <c r="C14" i="37"/>
  <c r="C15" i="37"/>
  <c r="C10" i="37"/>
  <c r="B11" i="37"/>
  <c r="B12" i="37"/>
  <c r="B13" i="37"/>
  <c r="B14" i="37"/>
  <c r="B15" i="37"/>
  <c r="B10" i="37"/>
  <c r="G4" i="37"/>
  <c r="G5" i="37"/>
  <c r="G6" i="37"/>
  <c r="G7" i="37"/>
  <c r="G8" i="37"/>
  <c r="G9" i="37"/>
  <c r="F4" i="37"/>
  <c r="F5" i="37"/>
  <c r="F6" i="37"/>
  <c r="F7" i="37"/>
  <c r="F8" i="37"/>
  <c r="F9" i="37"/>
  <c r="E9" i="37"/>
  <c r="E4" i="37"/>
  <c r="E5" i="37"/>
  <c r="E6" i="37"/>
  <c r="E7" i="37"/>
  <c r="E8" i="37"/>
  <c r="D4" i="37"/>
  <c r="D5" i="37"/>
  <c r="D6" i="37"/>
  <c r="D7" i="37"/>
  <c r="D8" i="37"/>
  <c r="D9" i="37"/>
  <c r="C4" i="37"/>
  <c r="C5" i="37"/>
  <c r="C6" i="37"/>
  <c r="C7" i="37"/>
  <c r="C8" i="37"/>
  <c r="C9" i="37"/>
  <c r="B4" i="37"/>
  <c r="B5" i="37"/>
  <c r="B6" i="37"/>
  <c r="B7" i="37"/>
  <c r="B8" i="37"/>
  <c r="B9" i="37"/>
  <c r="G3" i="37"/>
  <c r="F3" i="37"/>
  <c r="E3" i="37"/>
  <c r="D3" i="37"/>
  <c r="C3" i="37"/>
  <c r="B3" i="37"/>
</calcChain>
</file>

<file path=xl/sharedStrings.xml><?xml version="1.0" encoding="utf-8"?>
<sst xmlns="http://schemas.openxmlformats.org/spreadsheetml/2006/main" count="586" uniqueCount="294">
  <si>
    <t>Introduction to the Derby and Derbyshire Safeguarding Audit Tool for Schools</t>
  </si>
  <si>
    <t xml:space="preserve">All schools should have in place, arrangements that reflect the importance of safeguarding and promoting the welfare of children.  These arrangements are set out in Working Together to Safeguard Children (2018). Schools in England must also have regard to Keeping Children Safe in Education when carrying out their duties to safeguard and promote the welfare of children. 
Schools are required to carry out an annual review of their safeguarding practice and to demonstrate how the duties set out in the guidance have been discharged. The safeguarding children audit tool for Derby and Derbyshire schools has been developed to support establishments to effectively complete their annual safeguarding review.  It has been developed in line with statutory guidance Keeping Children Safe in Education, other statutory and non-statutory guidance, as well as the local Derby and Derbyshire multi-agency safeguarding children policies and procedures.  </t>
  </si>
  <si>
    <t>Inspecting safeguarding</t>
  </si>
  <si>
    <t>The Ofsted Education Inspection Framework (EIF) will always take into account how well learners are helped and protected so that they are kept safe. While safeguarding does not have a separate grade, there will always be a written judgement under ‘leadership and management’ about whether the arrangements for safeguarding learners are effective. When safeguarding is ineffective, this is likely to lead to a judgement of inadequate for leadership and management.
All schools should have an open and positive culture around safeguarding that puts learners’ interests first. Evidence gathered during the inspection will be triangulated to evaluate the effectiveness of the safeguarding culture that has been established in the school. The extent to which there is an effective whole-school approach to safeguarding will be evaluated to find out how well staff exercise their
professional judgement in keeping pupils safe. 
Judgements are not made solely on what is presented during the inspection, Inspectors will probe further and take into account a range of evidence to evaluate the effectiveness of safeguarding arrangements over time. This includes:
• Evidence of effective safeguarding practice and the impact of this practice on all pupils. 
• How a school is implementing its safeguarding policies and processes effectively and how it keeps them under review.
• If there are proper arrangements in place for sharing information appropriately with relevant parties, including forwarding information to schools and post-16 or post-18 providers (such as at the point of transition) and other agencies, such as the Teaching Regulation Agency, for example, around teacher misconduct. 
• Whether there have been any safeguarding incidents or allegations since the last inspection, and whether the school has taken appropriate action to safeguard the pupils affected and/or to deal with allegations.
• Comments about safeguarding from staff, pupils and parents of pupils who attend the school.</t>
  </si>
  <si>
    <t>Aims of the safeguarding audit tool</t>
  </si>
  <si>
    <t xml:space="preserve">The safeguarding audit tool enables you to:
• Assess your establishment’s safeguarding processes and practice, identify any gaps, and move on to develop an action plan and a review process to address these.
• Ensure that key people within the school, including the governing body/trustees, know how the school is working to keep children safe. This will support strategic challenge to help test and provide assurance that policies, procedures and processes are effective and support the delivery of a robust whole school approach to safeguarding. 
• Demonstrate that you have taken appropriate steps to audit your safeguarding arrangements and taken action to safeguard children and young people. 
• Assemble your evidence of impact of safeguarding processes and practice ready for any Ofsted inspection. Remember to keep copies of at least the last 3 previous years of annual safeguarding audits and action plans as this is a good way of demonstrating progression at inspection.  </t>
  </si>
  <si>
    <t>Using the safeguarding audit tool</t>
  </si>
  <si>
    <t xml:space="preserve">When using the tool please note that unless specified:
• 'School' refers to maintained, non-maintained, independent, pupil referral units, maintained nurseries and colleges.
• 'Parents' refers to parents and carers.
• 'All staff' refers to anyone working in or on behalf of the school.
• 'Safeguarding staff' refers to the designated safeguarding lead, their deputies and other school safeguarding staff. </t>
  </si>
  <si>
    <t xml:space="preserve">All policies and guidance documents referenced within the audit tool, can be found in Keeping Children Safe in Education, other statutory and non-statutory guidance, as well as the local Derby and Derbyshire multi-agency safeguarding children policies and procedures.  </t>
  </si>
  <si>
    <t>* Keeping Children Safe in Education</t>
  </si>
  <si>
    <t xml:space="preserve">https://www.gov.uk/government/publications/keeping-children-safe-in-education--2 </t>
  </si>
  <si>
    <t>* Schools: statutory guidance</t>
  </si>
  <si>
    <t>https://www.gov.uk/government/collections/statutory-guidance-schools</t>
  </si>
  <si>
    <t>* Derby and Derbyshire multi-agency safeguarding children policies and procedures</t>
  </si>
  <si>
    <t>https://derbyshirescbs.proceduresonline.com/index.htm</t>
  </si>
  <si>
    <t>The headteacher, designated safeguarding lead and designated child protection governor/trustee should work on this audit together to consider and agree for each section and the associated questions:
• Evidence of your current safeguarding processes and practice.    
• A RAG rating (red, amber, green) not met, partly met, and fully met which best describes your establishment now. To rate your school as fully met, you should at minimum meet all the detailed requirements. If you have some of the requirements, you should rate your school as partly met. 
• A brief explanation of the evidence supporting your judgment against each question standard.  
• An action plan with details about the actions in place to meet or improve on the current situation, the timescales for this and when progress will be reviewed.</t>
  </si>
  <si>
    <t>The audit tool will pull together a summary of the identified RAG ratings and an action plan to support the safeguarding planning process and review cycle.</t>
  </si>
  <si>
    <t>Audit tool completion</t>
  </si>
  <si>
    <t xml:space="preserve">On completion the audit must be signed by the designated safeguarding lead, headteacher, designated governor/trustee and chair of governors/trustees to confirm that they agree the contents. 
The findings of the completed audit must be discussed at senior management meetings as well as a full governing body/trustee meeting; any further actions and their timescales must be formally recorded in the minutes. The date of the full governing body/trustee meeting where the audit is to be discussed should also be noted on the audit tool. </t>
  </si>
  <si>
    <t xml:space="preserve">Please Note: For the academic year 2023-2024, the Derby and Derbyshire Safeguarding Children Partnership (DDSCP) and Local Authority do not require schools to confirm audit completion or provide a copy of their completed audit. </t>
  </si>
  <si>
    <t>Next steps after completing the audit</t>
  </si>
  <si>
    <t xml:space="preserve">The audit, action plan and RAG rating should be reviewed halfway through the year as a minimum. It is recommended whenever there is a change in headteacher that the safeguarding audit is reviewed. </t>
  </si>
  <si>
    <t xml:space="preserve">If you wish to provide feedback on the content of the Safeguarding Children Audit Tool for school and colleges, please email the Derby and Derbyshire Safeguarding Children Partnership on </t>
  </si>
  <si>
    <t>ddscp@derby.gov.uk</t>
  </si>
  <si>
    <t xml:space="preserve">Section 1. Leadership and Key Roles </t>
  </si>
  <si>
    <t>Action Planning: provide details about what plans are in place to meet or improve on the current standard. Identify who is responsible, by what date and when the progress will be reviewed.</t>
  </si>
  <si>
    <t xml:space="preserve">Read each statement below and consider whether your setting has not met, partly or fully met the standard. It is important that you reflect on the evidence available and how you know that standards have been met or not. </t>
  </si>
  <si>
    <t xml:space="preserve">Key considerations </t>
  </si>
  <si>
    <t>Status</t>
  </si>
  <si>
    <t xml:space="preserve">Give evidence for your current identified rating </t>
  </si>
  <si>
    <t xml:space="preserve">Actions </t>
  </si>
  <si>
    <t>Lead Name</t>
  </si>
  <si>
    <t>Timescale</t>
  </si>
  <si>
    <t xml:space="preserve">Review date </t>
  </si>
  <si>
    <t xml:space="preserve">The governing body and proprietors ensure the school complies with their duties under legislation, contributing to multi-agency working in line with statutory guidance. 
</t>
  </si>
  <si>
    <t>* Are the governing body/proprietor and relevant school staff aware of, understand and have due regard to key legislation and statutory guidance such as Working Together to Safeguard Children, Human Rights Act 1989 and the Equality Act 2010 (including the Public Sector Equality Duty), Data Protection Act 2018, UK GDPR and other departmental safeguarding advice documents such as Keeping Children Safe in Education (KCSIE)? 
* Is there a  senior board level (or equivalent) lead to take leadership responsibility for the schools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Are arrangements in place that set out clearly the process and principles for sharing information within the school, with the Derby and Derbyshire Safeguarding Children Partnership (DDSCP) and other agencies and practitioners as required? 
*Are the governing body/proprietors and senior school leaders, including the DSL, aware of and implement any local learning where appropriate?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t>
  </si>
  <si>
    <t>Partly met</t>
  </si>
  <si>
    <t>The Governing body read and reviewed the Child Protection policy and read the statutory guidance KCSIE 23, minutes to say they have read and understand part 1.
Governors have agreed the Equality and objectives policy 17.2.22
The governing body have a link safeguarding governor.  If an allegation has been made against anyone, governors will have committee to support this along with support from Human Resources.
The school understand the three safeguarding partner arrangements https://www.childprotectioncompany.com/general/who-are-the-3-safeguarding-partners/#:~:text=The%20Safeguarding%20Partners%20will%20be,falls%20under%20the%20local%20authority.
The Threshold offer is understood by the headteacher, DSL and link safeguarding governor. Governors and all staff are aware of the Data Protection 2012 Act because of regular training and changing of policies due to data breach reports.
School follows the Derby and Derbyshire agreement of sharing information to protect children.
DSL is aware and learns from the serious case reviews, and has asked questions about the invisible men in the household.
A written Headteacher report is given to the governors three times a year on referrals made to the family support worker and social care and how many children we have in each category. The numbers are also discussed with the link governor, an additional three times.</t>
  </si>
  <si>
    <r>
      <rPr>
        <sz val="11"/>
        <color theme="1"/>
        <rFont val="Calibri"/>
        <family val="2"/>
        <scheme val="minor"/>
      </rPr>
      <t>* Governor trained on managing allegations, and GDPR training.
* PREVENT action plan on reducing radicalisation</t>
    </r>
    <r>
      <rPr>
        <b/>
        <sz val="11"/>
        <color theme="1"/>
        <rFont val="Calibri"/>
        <family val="2"/>
        <scheme val="minor"/>
      </rPr>
      <t xml:space="preserve">
</t>
    </r>
  </si>
  <si>
    <t>Isabel Webb</t>
  </si>
  <si>
    <t>By the end of Jan 24</t>
  </si>
  <si>
    <t>By September 24</t>
  </si>
  <si>
    <r>
      <rPr>
        <b/>
        <sz val="11"/>
        <rFont val="Calibri"/>
        <family val="2"/>
        <scheme val="minor"/>
      </rPr>
      <t>The governing body/proprietor have ensured there is a whole school approach and proactive culture to safeguarding.</t>
    </r>
    <r>
      <rPr>
        <sz val="11"/>
        <rFont val="Calibri"/>
        <family val="2"/>
        <scheme val="minor"/>
      </rPr>
      <t xml:space="preserve">
</t>
    </r>
  </si>
  <si>
    <t>* How do they ensure that safeguarding and child protection are at the forefront and underpin all aspects of process and policy development? 
* What steps have been taken to ensure that everyone is involved in the whole school approach to safeguarding? 
* Do all systems, process and policies operate with the best interests of children and learners at their core and recognise that ‘it could happen here’ inside and outside of the school and online? 
* In what ways is a culture of listening to children and taking into account their wishes and feelings, among staff and in any measure the school puts in place to protect them, encouraged and supported? 
* Are systems are in place which are well promoted, easily understood and easily accessible for children to confidently report abuse, knowing concerns will be treated seriously and that they can safety express their views and give feedback?
* Is an open and transparent culture promoted to enable the school to identify concerning, problematic and inappropriate behaviour early, minimise the risk of abuse and ensure that all adults working in or on behalf of the school are clear about expected and appropriate behaviour, professional boundaries and act within these, in accordance with the ethos and values of the school?
* Are the school safeguarding policies and procedures transparent, clear, and easy to understand for staff, learners and their parents?</t>
  </si>
  <si>
    <t>Fully met</t>
  </si>
  <si>
    <t>The Governing body read and reviewed the Child Protection policy and read the statutory guidance KCSIE 23, minuted to say they have read and understand part 1.
Governors have agreed the Equality and objectives policy 17.2.22
Children and parents have been actively in updating their Antibullying and E-safety policy.  Children have updated the Children's complaints policy. These polices are shared with governors to review and agree.
All behaviour and child on child abuse incidences start with a restorative practise which asks what the child wants to resolve the issue. Our policies reflect this. All staff are trained on Restorative Practise
After discussions with the children during Antibullying Week, children said they would like a sign so they can tell a trusted adult that they don't feel safe and want some help but can't talk about this at the moment.  This has been included in the Anti-bullying policy.
Staff are aware of the staff code of conduct and that we have the following policies to support 'calling in’ concerns such as the Low-Level Concern policy and the Managing Allegations policy.
Our policies are annually reviewed and shared with staff.</t>
  </si>
  <si>
    <r>
      <rPr>
        <b/>
        <sz val="11"/>
        <rFont val="Calibri"/>
        <family val="2"/>
        <scheme val="minor"/>
      </rPr>
      <t>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t>
    </r>
    <r>
      <rPr>
        <sz val="11"/>
        <rFont val="Calibri"/>
        <family val="2"/>
        <scheme val="minor"/>
      </rPr>
      <t xml:space="preserve">
</t>
    </r>
  </si>
  <si>
    <t xml:space="preserve">* Are they a member of the Senior Leadership Team?
* The appointed DSL is not the proprietor?
* Is the role explicit in the job description?
* Is the DSL given appropriate authority and time, funding, training, resources and support?
* Is there cover in role? Has a Deputy or Deputies been appointed and trained to the same standard as the DSL?
* While safeguarding activities can be delegated, does the lead responsibility remain with DSL?
* Is the DSL or their deputy available during term time and during school hours for staff to discuss safeguarding concerns? 
* Have senior leadership team cover arrangements been made should the DSL and their deputy be unavailable?
* Are adequate and appropriate DSL cover arrangements made for any out of hours/out of term activities? 
* Are safeguarding staff cover arrangements, including during school holidays, communicated to staff, learners, and partner agencies?             </t>
  </si>
  <si>
    <t xml:space="preserve">The headteacher is the DSL and the deputy DSL's are the deputy and the senior teacher.
Each DSL has this included in their job description.
The DSL has time to carry out the role as the headteacher is a non-teaching head.
The DSL receives monthly updates and the deputy/senior teacher and the lead DSL have three yearly DSL training updates.  All have annual safeguarding training. 
The DSL may delegate tasks but the DSL has lead responsibility and is available in school times to support safeguarding concerns.
The DSL is available out of hours through the safeguarding email and all staff, governors and parents known they can report concerns to Call Derbyshire to make a referral to social services if they have immediate concerns about the welfare of a child, which is shared on the school website, newsletters and briefings to staff. The school family support worker is available over school holidays. </t>
  </si>
  <si>
    <r>
      <rPr>
        <b/>
        <sz val="11"/>
        <rFont val="Calibri"/>
        <family val="2"/>
        <scheme val="minor"/>
      </rPr>
      <t>The governing body/proprietor/headteacher has ensured that appropriate members of staff have been identified as leads for key areas of safeguarding and they have a co-ordinated approach.</t>
    </r>
    <r>
      <rPr>
        <sz val="11"/>
        <rFont val="Calibri"/>
        <family val="2"/>
        <scheme val="minor"/>
      </rPr>
      <t xml:space="preserve">
</t>
    </r>
  </si>
  <si>
    <t xml:space="preserve">* Is there an identified senior mental health lead? 
* Is there a lead teacher for relationships education/relationships and sex education and health education/PSHE programmes?
*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school? 
* Does the DSL liaise with relevant staff such as IT technicians, designated teacher, pastoral staff, attendance officers, teachers, school nurses, SENCO's/named person with oversight for SEND and senior mental health leads on matters of safety (including online safety/filtering and monitoring), safeguarding and welfare and on when deciding to make a referral by liaising with relevant agencies?     </t>
  </si>
  <si>
    <r>
      <t xml:space="preserve">
</t>
    </r>
    <r>
      <rPr>
        <sz val="11"/>
        <color theme="1"/>
        <rFont val="Calibri"/>
        <family val="2"/>
        <scheme val="minor"/>
      </rPr>
      <t>Headteacher and teacher have been trained as mental health first aiders.
The headteacher is the RSE lead, PSHCE and DSL in school.  She meets with the SENDCo who is also the LAC lead, to discuss referrals that can be made and support for the child and the family.
In discussion with all relevant agencies and support staff referrals are made by the lead DSL.</t>
    </r>
  </si>
  <si>
    <t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t>
  </si>
  <si>
    <t xml:space="preserve">* Do safeguarding staff understand their responsibilities relating to the protection of children, young people and vulnerable adults and safeguarding of all learners, including where there has been a domestic abuse notification via SDAT?
* Does the DSL provide support to other staff on child welfare/child protection matters, including child-on-child abuse and protecting children from the risk of radicalisation?
* Does the DSL regularly liaise with the headteacher to inform them about safeguarding issues, including children known to local authority children’s social care and or the police?
* Is the DSL aware of and understand the requirement for children to have an appropriate adult when detained, searched, and questioned by the police? 
* Does the DSL help to promote educational outcomes by sharing relevant information about the welfare, safeguarding and child protection issues that children, including those with a social worker or who have had a social worker, are experiencing, or have experienced, and identifying the impact that these might be having on children’s attendance, engagement and achievement at school with teachers and school leadership staff? 
* Has a dedicated secure safeguarding email address, accessible by at least two members of safeguarding staff been set up? Is this checked daily during school term? In school hours and during other times, including school holidays is there an ‘out of office’ message advising if and how often messages will be checked/responded to and when the school will reopen?
* Are safeguarding staff aware of and follow multi-agency agreements led by the Derby and Derbyshire Safeguarding Children Partnership (DDSCP)?
* In what ways does the DSL act as a main point of contact with the '3' safeguarding partners and other relevant agencies?   </t>
  </si>
  <si>
    <t>Yes, DSL have a job description updated each year and they understand the expectations on what to do if there is a domestic violence notification. 
DSL is around to support staff and they often discuss threshold and if a referral is necessary.
DSL is the headteacher.
The school has a Confiscation Policy and all staff are aware that an appropriate adult should be around if a child is being questioned or searched.
DSL attends TAF, CiN and Child Protection meetings where she reports back on attendance, welfare and educational outcomes because of home life or experiences.
DSL's are aware of the sharing of information with multi-agencies as part of the DDSCP.
The DSL is available if a multi-agency needs to speak to someone in school about the immediate welfare of a child.  She attends TAF, CiN and Child Protection meetings, contacts social workers for advice on if to make referrals.  Speaks with DCC Early help to support the school's family support worker. Signpost parents to different agencies to support if necessary.  Escalates concerns if agencies are not acting swiftly enough.
Write down what actions we take if there is a domestic violence notification and what steps we take. Completed from December 2022</t>
  </si>
  <si>
    <t>All staff have read and understood KCSIE Sept 2023 relevant to their role.</t>
  </si>
  <si>
    <t xml:space="preserve">* Have all staff read and understood KCSIE according to their roles and responsibilities? 
 - all staff who work directly with children, at least part 1 and Annex B?
 - all school leaders/SLT, including governors/trustees/proprietors and safeguarding staff, all of KCSIE? 
 - all staff who do not work with children directly, at least part 1 or Annex A  (condensed version of part 1)?
* Where Annex A is used, has there been an assessment by the governing body or proprietor that they think it would provide a better basis for those staff to promote the welfare and safeguarding children?
* Have all staff signed to say they have read and understood KCSIE relevant to their role?
* What mechanisms are in place to assist staff to understand, respond to any questions which arise, clarify links to school policies and local arrangements and discharge their roles as set out in KCSIE 2023? </t>
  </si>
  <si>
    <t xml:space="preserve">Staff have read this at the INSET on 04.09.23, when not present they have read and  signed to say they have understood this when they were in- MDS, cleaners and caretakers.  Govenors have minuted they have read and understood the KCSIE 23. Staff have completed the LGFL qustionnaire and these surveys are used regualrly throughout the year to ensure staff still understand what this means. Regular visitors sign to say they ahve read and understood the KCSIE 23.  Documentation from DCC and AGS says staff have all been vetted and completed Safeguarding training. </t>
  </si>
  <si>
    <t>All staff are aware of the DDSCP safeguarding children procedures and know how to access them.</t>
  </si>
  <si>
    <t xml:space="preserve">* Are relevant staff familiar with the DDSCP safeguarding children procedures as appropriate to their role?
* Does the governing body/proprietors and all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t>
  </si>
  <si>
    <t>All staff know to Call Derbyshire if they have concerns about the immediate welfare of a child, which is identified in the Child Protection polciy which all staff have read. Safeguarding governor meets reguarly with DSL to review the safegurding audit and understand threshold levels.  Monitoring reports taken to FGM to be minuted.</t>
  </si>
  <si>
    <t xml:space="preserve">Section 2: Safeguarding Policies and Procedures </t>
  </si>
  <si>
    <t>The governing body/proprietors have ensured there is an effective and up to date safeguarding/child protection policy.</t>
  </si>
  <si>
    <t xml:space="preserve">* Does the policy reflect KCSIE 2023 and DDSCP local safeguarding arrangements?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the policy detail the schools own individual ‘safeguarding arrangements’ which are consistent with government guidance and local multi-agency safeguarding children procedures put in place by the DDSCP? 
* Is the Prevent action plan/risk assessment referenced in the policy?
* Does it include a reference to an annual child protection audit (and confirmation of completion to the DDSCP as required) and an annual online safety audit?
* Have staff contributed to and shaped safeguarding arrangements and the child protection/safeguarding policy? </t>
  </si>
  <si>
    <t>Child Protection poicy reflcts KCSIE23 and local offer, and this is reviewed annually. The polciy is renewed to reflect local, national and school issues. The sgafuardinga dn LGFL aiudit is referred to and staff can an opportunity to adapt the policy.</t>
  </si>
  <si>
    <t xml:space="preserve">Prevent action plan/risk assessment written and referenced in the policy. </t>
  </si>
  <si>
    <t>End     of December 23</t>
  </si>
  <si>
    <t>The governing body/proprietor has ensured the safeguarding/child protection policy reflects the whole school approach to child-on-child abuse.</t>
  </si>
  <si>
    <t xml:space="preserve">* Does it incorporate the different forms child-on-child abuse can take and abuse which has occurred, including online and outside of the school environment?
* Are there procedures to minimise the risk of child-on-child abuse?
* Are there systems in place which are well promoted, easily accessible and easily understood for children to confidently report their concerns/abuse? 
* Is it clear that all concerns/abuse must be treated seriously, regardless of how long ago the abuse may have taken place, that children must be reassured they will be supported and kept safe and not made to feel they are creating a problem or ashamed?  
* Does it specify reports should be made to 2 members of staff wherever possible? 
* Does it include how allegations of child-on-child abuse, including sexual harassment and violence will be recorded, investigated, and dealt with?
* Does it include clear processes as to how victims, perpetrators and any other children affected by child-on-child abuse will be supported, including reference to intrafamilial harms and support for siblings following incidents?
* Is there a recognition that abuse may still be taking place even if it is not being reported and that all staff maintain an attitude of ‘it could happen here’? 
* Is it clear that there is a zero tolerance approach to child-on-child abuse and a recognition that girls and some vulnerable groups  such as children with SEND are more likely to be victims and boys perpetrators?
* Does it reflect and reference key national guidance documents/assessment tools and local policies and procedures and the support services available to victims and perpetrators?
* Does it make clear that where the report involves rape and assault by penetration, the alleged perpetrator must be removed from any classes they share with the victim and also  careful consideration on how best to keep the victim and alleged perpetrator apart on school premises (including any before or after school activities) and on transport to and from the school?  
* Is it consistent with and cross referenced with the school behaviour policy? </t>
  </si>
  <si>
    <t xml:space="preserve">School has a separate Child on Child abuse policy and this is referred to in the Child Protection policy. Child have their own policies which are annually reviewed with the children.  There are lots of mechanisms for children and adults to reeport and these are reviewed annually. The policies identify how to support perpetartors and victims. Staff areaware even they do not know about it, it could happen here in our school. The Child on Child  anuse is cross referenced to the Child Protection/ behaviour and antibullying poicy. </t>
  </si>
  <si>
    <r>
      <t xml:space="preserve">* Does it specify reports should be made to 2 members of staff wherever possible? </t>
    </r>
    <r>
      <rPr>
        <b/>
        <i/>
        <sz val="11"/>
        <color rgb="FFFF0000"/>
        <rFont val="Calibri"/>
        <family val="2"/>
        <scheme val="minor"/>
      </rPr>
      <t>Completed 03.11.23</t>
    </r>
  </si>
  <si>
    <t>03.11.23</t>
  </si>
  <si>
    <t>End  of Jan 24</t>
  </si>
  <si>
    <t>All staff have read and understood the school safeguarding/child protection policy and signed to this effect.</t>
  </si>
  <si>
    <t>* Are all staff aware of and clear about the procedures where they identify emerging problems in or outside of the school environment and online, where a child may need support with their mental health or they are concerned about the well-being or safety of a child?
* Are all staff aware of and are clear about the role they might be expected to play following a referral or in any assessment?
* Do all staff know what to do if they suspect or if a child tells them they are being abused or neglected, including if a child reports any form of child-on-child abuse, or if a child shares, produces or receives a sexual communication, including sharing nudes/semi-nudes or if they disclose domestic abuse or so-called ‘honour-based’ abuse, including forced marriage, female genital mutilation (FGM), breast ironing, virginity testing or hymenoplasty?
* Are all staff able to manage appropriate level of confidentiality and work in the best interests of the child?
* Are all staff are aware that safeguarding issues can manifest themselves via child-on-child  abuse and are clear on the policy and procedures in regard to this for both victims and alleged perpetrators?</t>
  </si>
  <si>
    <t>Regaular safeguarding training is completed by staff and they have signed to say they have read and understood the Child Protection and Confidential Reporting policy. All staff know how to report concerns and how to esculate them if they feel no action has been taken. Staff complete regular LGFL safeguarding surveys to reflect on their understanding on safegurding polices and procedures. Polices include how to support victims and perpetartors and actions are recorded on My Concern.</t>
  </si>
  <si>
    <t>The school website contains relevant safeguarding information, and the safeguarding/child protection policy is easily accessible to parents.</t>
  </si>
  <si>
    <t xml:space="preserve">* Is the policy available through the school website or via other means and upon request?
* Does the school website have information about how parents/children/other agencies can contact school safeguarding staff, including their availability during out of school hours and in school holidays?
* In what way does the school promote awareness of safeguarding issues, including domestic abuse, online safety, child-on-child abuse and child exploitation, with parents? </t>
  </si>
  <si>
    <t>Polices are put onto the school website and they inform parents what to do if they have concerns about a child outside of normal school working hours. Information is shared with parents via Class Dojo, website and the monthly newsletter.  We also have documents available outside the school office and in the community room.</t>
  </si>
  <si>
    <t>Not met</t>
  </si>
  <si>
    <t>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t>
  </si>
  <si>
    <t xml:space="preserve">* Is this compliant with the DfE advice on Working Together to improve school attendance and DfE statutory Children missing from education and /or from home or care guidance and the all local guidance such Vulnerability of children not in school and Children missing from home or care protocol?
* Are all staff are aware of, understand and consistently follow the school procedures for dealing with children who are absent from education for prolonged periods and/or on repeat occasions or who go missing from education and/or home or care, particularly on repeat occasions? 
* Do all staff understand and are alert to the signs that both boys and girls who runaway or are absent or go missing from education and /or home or care might be at risk of abuse, neglect and /or sexual and/ or criminal exploitation? 
* Do children absent from school and/or missing from home or care, particularly on repeat occasions, receive well co-ordinated responses that reduce the harm or risk of harm to them?  
* Are comprehensive records held and shared with relevant agencies to help and protect children?
* Where parents express an intention to remove a child from school to be educated at home, does the school will seek to co-ordinate a meeting with the parents, local authority and other key professionals where possible, before a final decision has been made?
* Do relevant staff follow up any absences from school as per School Attendance Guidance?
* Where there are any welfare or safeguarding concerns, is advice sought from safeguarding staff and any appropriate action taken? </t>
  </si>
  <si>
    <t>Attendance policy clearly states the support school takes regarding poor attendance and hw we also challenge through the use of penalty fines. Staff are aware of the increased risks of exploitation from not being in school and will ensure well being checks are made and these are recorded on My Concern. School works alongside differencet agencies to support pupils in school- family support workers, social workers, nurses, CAHMS, CGL workers, tutoring support, Ed psych, Autism Outreach, etc. Office staff follow up concerns of absentissm with the Attendance Officer and the DSL</t>
  </si>
  <si>
    <r>
      <rPr>
        <b/>
        <sz val="11"/>
        <rFont val="Calibri"/>
        <family val="2"/>
        <scheme val="minor"/>
      </rPr>
      <t xml:space="preserve">Safeguarding/child protection policies are in place and other policies and procedures which come un-der the safeguarding 'umbrella' are aligned. </t>
    </r>
    <r>
      <rPr>
        <sz val="11"/>
        <rFont val="Calibri"/>
        <family val="2"/>
        <scheme val="minor"/>
      </rPr>
      <t xml:space="preserve">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t>
    </r>
  </si>
  <si>
    <t>* Is there an action plan to ensure that polices are reviewed, cross referenced appropriately and are consistent?
* Are safeguarding umbrella polices reviewed in light of the outcome of the annual (as a minimum) safeguarding/child protection policy review?</t>
  </si>
  <si>
    <t>Clerk to governors and offcie staff lisise to ensure policies are cross referenced and rveiewed n a regular time frame.</t>
  </si>
  <si>
    <t xml:space="preserve">Section 3: Safeguarding Training  </t>
  </si>
  <si>
    <t>Key Considerations</t>
  </si>
  <si>
    <t>The governing body/proprietors ensure that all staff receive appropriate safeguarding and child protection training at induction, including online safety, which is regularly updated.</t>
  </si>
  <si>
    <t>* Are there clear and effective arrangements for staff development and training? 
* Have all members of the governing body/proprietors received appropriate safeguarding/child protection (including online) training at induction which is regularly updated to equip them with the knowledge to provide strategic challenge to test and provide assurance of the school safeguarding policies, procedures and practices ensuring a robust whole school approach? 
* Does the school refer to the training provided by the local authority, Safer Community Partnerships or other partner agencies to support decision making about appropriate safeguarding training for staff?
* Have all staff received appropriate safeguarding children training during the last three years? 
* Have all safeguarding staff attended early help training provided by the local authority? 
* Does the school refer to the DDSCP multi-agency training pathway to support decision making about appropriate training for staff?</t>
  </si>
  <si>
    <t xml:space="preserve">Annually all staff safegurding training. PREVENT training is every three years.  All new staff and governors receive safeguarding training as part of their induction and are aware of risks posed to children as they have been given training online.
During training Staff are made aware that some children are more at risk than  others. 
Staff are aware risks can be in school, at home, online or in the community. 
Staff are are professional curiousity and record all concerns however small. They are aware that children may not be ready to speak and the behaviour may be a demonstration of past trauma.  Staff have ben trained on trauma induced behaviours from the Ed psychologist in the summer term 22.
Safeguarding certificates are collated on sharepoint
</t>
  </si>
  <si>
    <t>All staff including the governing board/ proprietors have an understanding of wider safeguarding issues that can impact on a child's welfare or put them at risk of harm.</t>
  </si>
  <si>
    <t xml:space="preserve">* Do all staff recognise the indicators and signs of child-on-child abuse (including sexual violence and harassment), know how to identify it, respond to disclosures and who to report it to?
* Is it understood by all staff that:
- some children are potentially at greater risk of harm
- children can be at risk of harm inside and outside of the school, inside/outside of their home, in their community and online
- additional barriers can exist when recognising abuse, neglect and exploitation of children with SEND, including neurodevelopmental conditions such as autism or certain medical or physical health conditions
- some children face additional barriers to telling someone or being unaware they are being harmed due to their vulnerability, disability, sex, ethnicity and or sexual orientation
- children may not feel ready or know how to tell someone they are being abused or recognise they are being harmed
- an initial disclosure may only be the first incidence reported rather than representative of a single incident and that trauma can impact on memory
- children’s behaviour is a form of communication and may be an indicator that they are suffering harm or that they have been traumatised by abuse
*Are all staff aware of the importance of building trusting relationships with learners and the importance of being professionally curious? </t>
  </si>
  <si>
    <t>Staff and governors have annual safeguarding training. 
Safegurding updates are sent via the weekly briefing, discussed with staff during staff meetings and through face to face where necessary. 
DSL has monthly updates from DDSCP via email, with relevant parts dessimentated down to staff where appropariate.
All staff are aware of the need for every child to have a trusted adult in school.</t>
  </si>
  <si>
    <t>All staff receive safeguarding and child protection updates, as required.</t>
  </si>
  <si>
    <t>* Do all staff receive safeguarding and child protection updates as required (at least annually)? 
* How are safeguarding updates provided, for example via email, bulletins, staff meetings? 
* Does the headteacher and all safeguarding staff, receive DDSCP safeguarding updates?
* Are relevant staff are provided with copies of DDSCP briefing notes and communications?</t>
  </si>
  <si>
    <t>Safegurding updates are sent via the weekly briefing, discussed with staff during staff meetings and through face to face where necessary. DSL has monthly updates from DDSCP via email, with relevant parts dessimentated down to staff where appropariate.</t>
  </si>
  <si>
    <t xml:space="preserve">Specific safeguarding issues training have been taken into account. </t>
  </si>
  <si>
    <t xml:space="preserve">* Are staff trained to identify and reduce the risk of female genital mutilation (FGM)?
* Do teachers know about and understand their mandatory duty to report to the police any known case of FGM on a girl under the age of 18?
* Have staff received domestic abuse training relevant to their roles which includes children as victims and the local Operation Encompass arrangement Stopping Domestic Abuse Together?
* Are staff aware of the need to protect children from the risk of radicalisation?
* Has the DSL undertaken Prevent awareness training?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 and how their education achievements could be promoted?
* Are staff trained in the safe use of the internet and social media, including an understanding of filtering and monitoring expectations, applicable roles and responsibilities which is this integrated, aligned and considered as part of the overarching whole school safeguarding approach and wider staff training and curriculum planning?
* Have staff had input on the importance of effective information sharing (incorporating their responsibilities in regard of the Data Protection Act 2018 and UK General Data Protection Regulation/UK GDPR)?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t>
  </si>
  <si>
    <t>All staff are trained on Child Protection, GDPR, FGM, PREVENT and first aid. Staff have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KCSIEStaff are aware of the filtering systems used in school and the need to monitor these.  The DSL completes monitoring checks with support from the IT technician regarding the filtering in place.  Records are kept on updates to the filtering system. DSL completes 3 year updated training for the role.</t>
  </si>
  <si>
    <t>There are up-to-date safeguarding and online safety training (and where appropriate safer recruitment training) records for all staff.</t>
  </si>
  <si>
    <t>* Does this include all staff working in or on behalf of the school? 
* Is there evidence of the safeguarding/child protection training undertaken by all staff?
* Who is responsible for keeping the records and ensuring they are up-to-date?
* Where are the records located and who is able to access them?</t>
  </si>
  <si>
    <t xml:space="preserve">DSL collates the training alongside the SBO.  All staff and governors training is collated and is up to date. </t>
  </si>
  <si>
    <t xml:space="preserve">
</t>
  </si>
  <si>
    <t>Section 4: Effective Approaches to Online Safety: Policy, Filtering and Monitoring and Teaching</t>
  </si>
  <si>
    <t xml:space="preserve">Key Considerations </t>
  </si>
  <si>
    <t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t>
  </si>
  <si>
    <t xml:space="preserve">* Is the online safety/mobile and smart technology policy, safeguarding/child protection policy and all other policies and procedures reflected and inter-related with the curriculum, teacher training, role and responsibilities of the DSL and any parental engagement?  
* Is this aligned with national, regional and DDSCP safeguarding policies/procedures?
* Does it include the use of mobile and smart technology and cameras in the school and keeping children safe when they are online at home? 
* Does it reference the DDSCP Briefing Note: Harmful Online Challenges and Hoaxes?
* Does it incorporate whilst at school or outside of the school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outlined in KCSIE?
* Is this cross-referenced and consistent with the school safeguarding/child protection policy and appropriate filtering and monitoring on school devices and networks? 
* Was the policy developed in consultation with a wide range of staff and learners?
* Is it reviewed annually? 
* Are all staff aware of and understand the policy?   
* How are the principles of online safety across all elements of school life communicated to children and their parents?   </t>
  </si>
  <si>
    <t xml:space="preserve">The school has the following policies: 
* Child Protection, 
* Online safety,
* IT acceptable use policy
* PSHCE policy
* BYOD policy
* Mobile phone use policy for children, parents and staff.
* Relationship and Sex education policy.
School uses the model polices from DCC and adapts them to the school and these agreed by governors. These refer to KCSIE 2023 and updated statutory guidance.
Policies are cross referenced with our Child Protection policy and some policies, such as the: E-safety, RSE and antibullying policy, are shaped from consultation with parents and the children. 
The E-safety, Antibullying and IT acceptable use policy are updated annually.  The other policies have a three-year cycle.
Policies are shared with all staff and they are aware of these because they are shared with the children and they are discussed in staff meetings.
The principles of online safety are shared through the curriculum, through special days- E-safety day/Antibullying day, through newsletters, Class Dojo, school website and opinions gain through online surveys. Workshops are offered; however, attendance is often very low.
</t>
  </si>
  <si>
    <t xml:space="preserve">Check E-safety policy hasd reference the DDSCP Briefing Note: Harmful Online Challenges and Hoaxes. </t>
  </si>
  <si>
    <t>End of March 24</t>
  </si>
  <si>
    <t>End of July 24</t>
  </si>
  <si>
    <t>The governing body/proprietors are doing all they reasonably can to limit children's exposure to risks from the schools IT systems, including when children are learning online at home.</t>
  </si>
  <si>
    <t>* Is the school working to DfE filtering and monitoring standards? 
* Has the governing body/proprietor reviewed the standards and discussed what more needs to be done to meet the standards with IT staff and service providers?
* Does the number of and age range of learners, learners who are potentially at greater risk and how often they access the IT system as well as the Prevent risk assessment, inform filtering and monitoring systems?  
* Have relevant staff been identified and assigned roles and responsibilities to manage filtering and monitoring systems?
* Is filtering and monitoring provision  regularly reviewed, as a minimum annually, for their effectiveness?
* Do systems block harmful and inappropriate content without unreasonably impacting teaching and learning?
* Does the leadership team and other relevant staff have an awareness and understanding of the provisions in place, manage them effectivity, including receiving regular monitoring reports which meet safeguarding needs and know how to escalate concerns when identified? 
* Is the safe use of technology, electronic and social media by staff and learners overseen?
* Are appropriate tools, such as those outlined in KCSIE, used to what appropriate filtering might look like and whether the filtering provider is signed up to relevant lists?
* Does the school communicate and support parents to reinforce the importance of children being safe online and inform them about the systems the school uses to filter and monitor online use, what children are being asked to do online, sites they will be accessing and who from the school their child will be interacting with online?
* Are appropriate level of security protection procedures (e-security) in place, in order to safeguard the schools IT systems and everyone who uses them? Are these regularly reviewed? 
* Does the school refer to the guidance and cyber-security standards outlined in KCSIE?</t>
  </si>
  <si>
    <t xml:space="preserve">School is meeting the DFE filtering and monitoring standards- it has completed the LGFL audit 22/23. 
Filtering and monitoring is reviewed to ensure it is not restricting access to learning.
The DSL monitors the filtering of the internet in school. 
Onlinse safety and filtering is shared with parents via the newsletter and the school website. 
</t>
  </si>
  <si>
    <t>Isabel Webb and governor Simon Howard.</t>
  </si>
  <si>
    <t>End of Dec 23</t>
  </si>
  <si>
    <t>End of  March 24</t>
  </si>
  <si>
    <t>The governing body/proprietors ensures that an annual review of the approach to online safety is completed, supported by an annual risk assessment that considers and reflects the risks children face and supports assessing wider online safety policy and practice.</t>
  </si>
  <si>
    <t>* Does the governing body/proprietor refer to the Questions for the Governing Board Online Safety in schools and colleges to support their reflections as outlined in KCSIE?  
* What systems are in place to review online safety? 
* Does the school use the free 360 safe online safety review tool for schools and other supportive tools outlined in KCSIE or use another review tool? 
* Are these used annually as a minimum?
* How have they impacted on online safety policy and practice, including remote learning?</t>
  </si>
  <si>
    <t xml:space="preserve">School has completed the LGFL audit and actions taken 22/23 to update the E-safety and remote learning policy. </t>
  </si>
  <si>
    <t>The governing body/proprietors have ensured there is a planned education programme informed by Teaching Online Safety in Schools and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t>
  </si>
  <si>
    <t>* Are learners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 engaged in school activities which promote the agreed principles of online safety?
*Are parents informed and supported to effectively respond and protect children when they raise any online concerns without further punishing children, including by automatically removing access to their devices?
* Does the school refer to UKCIS Using External Expertise to Enhance Online Safety Education guidance to support a whole school response towards online safety?
* Is the effectiveness and impact of online safety teaching and the resources used regularly evaluated?</t>
  </si>
  <si>
    <t>Online safety is taught through the Computing and PSHCE curriculum.  The school has audited its coverage through the Educated for a Connected World and uses Project Evolve and It's not a Joke resources. 
School uses i-vengers in school and they have procured parent training from Traci Good which was recorded and can be accessed on the school website.
Children have their own E-safety policy which is reviewed annually. 
The DSL monitors incidences of on-line bullying/abuse and actions taken if needed to continue to keep children safe.
Parents have been given information to educate their children if they have bullied online or groomed online, and to share with school so we can learn from experiences and keep the children safe at school and at home.</t>
  </si>
  <si>
    <t>DSL to read UKCIS Using External Expertise to Enhance Online Safety Education guidance to support a whole school response towards online safety. 
Evaluate the resources used to support online-safety.</t>
  </si>
  <si>
    <t>Do all staff understand the risks posed by adults/young people/children who use technology, including the internet, to bully, groom, radicalise or abuse children, young people and vulnerable adults?</t>
  </si>
  <si>
    <t>* What steps have been taken to help staff understand these issues? 
* How are school staff are kept up-to-date about the safe use of internet/ social media and are aware of where they can go for expert advice?
* Is action taken immediately when there are concerns about bullying, risky behaviours, sharing nudes/semi-nudes, child-on-child abuse, or children’s well-being?</t>
  </si>
  <si>
    <t xml:space="preserve">Staff are updated with new resources to keep children safe- March 23. 
Staff are aware of procedures to take to keep children safe online and school annualy completes a survey with the children on E-safety.  All disclosures are followed up, including informing parents how to put filtering on home internet to prevent them seeing content they maybe viewing. Actions taken have been recorded on My Concern. </t>
  </si>
  <si>
    <t xml:space="preserve"> Section 5: Teaching Safeguarding and Promoting Positive Behaviour </t>
  </si>
  <si>
    <t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t>
  </si>
  <si>
    <t>* Does it have regard for statutory DfE RE/RSE and Health Education guidance and incorporate the importance of using effective quality assured resources such as those outlined in KCSIE or locally approved resources such as the Derbyshire BERT award?
* How does the curriculum etc enable learners to learn and understand healthy relationships online and offline and recognise risks?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evidence based, fully inclusive and developed to be age and stage of development appropriate?
* Is it tailored to the specific needs of individual children, including children who are victims of abuse, those with neurodevelopmental conditions and children with SEND? 
* How is it incorporated within the whole school approach that prepares learners for life in Modern Britain?
* Is it cross referenced and consistent with the school behaviour policy?
* If external organisations and speakers are used, is careful consideration given to their suitability and an assessment made to ensure any learning event delivered fits within a planned programme and is consistent with the whole school approach?
* Are all programmes informed by best practice principles for teaching PSHE? Does the school ensure that shock, scare and shame tactics are not used?</t>
  </si>
  <si>
    <t>Online safety is taught through the Computing and PSHCE curriculum.  The school has audited its coverage through the Educated for a Connected World and uses Project Evolve and It's not a Joke resources. 
School has a planned E-safety and Antibullying days which covers cyberbullying, privacy, security and how to manage information online. The PSHCE curriculum covers healthy relationships and reinforces the approach of calling thoughts and actions in to education and change behaviours. RSE is tuaght through the Service for Education resources and this is shared with parents if they wish to see them. 
Behaviours are monitored to see if more education is needed for children.  The school uses a restorative approach and has purchased resources/social stories to complete bespoke work with indiviudals where needed.  
School has auditted its cultural capital and is now including more opportunities to look at diversity within the curriculum.  Modern British values are embedded in the curriulum but also taught explictly through asemblies.</t>
  </si>
  <si>
    <t xml:space="preserve">A written policy for Relationships Education or Relationship and Sex Education is in place. </t>
  </si>
  <si>
    <t>* Is the policy consistent with the DfE Relationships Education, Relationships and Sex Education and Health Education guidance? 
* Have parents been consulted in developing and reviewing the policy? 
* Does it incorporate the importance of using effective quality assured resources such as those outlined in KCSIE or locally approved resources such as the Derbyshire BERT award?
* Has it been reviewed and is it up to date?
* Has it been made available to parents and others? 
* Has the policy been published on the school website?</t>
  </si>
  <si>
    <t xml:space="preserve">Policy has been written and reviewed with staff and parents regularly and is on the school website for parents to see. </t>
  </si>
  <si>
    <t>Learners are aware of safeguarding risks, recognise when they are at risk and how and where to get help and support if they need it.</t>
  </si>
  <si>
    <t>* How are learners helped to understand safeguarding risks and recognise when they are at risk?
* How are learners enabled to learn, understand, and are supported to keep themselves safe?
* Do learners have an awareness of the support available to them in and outside of the school environment and know how and where to get help and support when they need it? 
* What systems are in place for learners to report their concerns? Are they well promoted, easily understood and easily accessible? Do learners feel confident to report any concerns?
* How does the school reduce the additional barriers which some children face such as those who may be or are LGBTQ+ and children with SEND?
* Are these children provided with a safe space for them to speak out or share their concerns with staff? 
* Can learners identify a trusted adult with whom they can communicate about any concerns?
* Where a child has been or is at risk, has a trusted adult has been instrumental in helping them to be safe in accordance with local procedures?
* Do learners know how to complain and understand process for doing so?</t>
  </si>
  <si>
    <t xml:space="preserve">Children are taught online safety, safe touch, how to keep themselves safe and healthy, respecting diversity, British Values and what a healthy  relationship is like.  This is taught through the computing and PSHCE curriculum, and through the daily whole school assemblies.  The curriculum has been adapted to esnure the children have a cultural rucksac of diversity to respect, show fairness, work together with others, trust and  aspire to reach their full potential. (The school values). 
Children have their own complaint and antibullying policy in which they know how to report concerns to a trusted adult through a variety of verbal and non-verbal methods. 
Children have elected school council members who is a voice to make changes to their environment and discuss concerns. </t>
  </si>
  <si>
    <t>* To create a more whole school/ classroom apporach to safe behaviours to keep themselves safe and happy by teachers completing regular circle time with children and wellbeing surveys which are followed up with actions taken.</t>
  </si>
  <si>
    <t>Isabel Webb and all teaching staff</t>
  </si>
  <si>
    <t>By the end of December 23</t>
  </si>
  <si>
    <t>Children are protected and helped to keep themselves from bullying, homophobic behaviour, racism, sexism, and other forms of discrimination.</t>
  </si>
  <si>
    <t>* How are discriminatory behaviours and derogatory language, including language about disabled people and homophobic, biphobic, sexist, and racist language, challenged?
* Is help and support are given to children about how to treat others with respect, including those who have protected characteristics under the Equality duties?</t>
  </si>
  <si>
    <t>Deroagtory and racist comments are recorded oon My Concern  and actions taken.  Resources have purchased to purchase supporting pupils and advice sought from DCC PSHCE coordinator Yvonne Wright.  School has written   policy and asked for feedback from parents, diversity has been auditted across the curriculum and adaptions made to increase the coverage of diversity.  Respecting diversity is covered as a whole school, in classes, small groups and individual support where needed.</t>
  </si>
  <si>
    <t>* Children creating their own equality policy and supported needed if other children are demonstarting disrespectful behaviours</t>
  </si>
  <si>
    <t>By end of March 24.</t>
  </si>
  <si>
    <t xml:space="preserve">The school has clear systems and processes in place for identifying possible mental health problems. </t>
  </si>
  <si>
    <t>* Is there a senior mental health lead?
* Has the school developed their own bespoke Derby and Derbyshire Mental Health Pathway Guidance outlining the supports available within the school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t>
  </si>
  <si>
    <t>School has a well-being policy/procedures to support and a mental health lead. The policy identifies where suppot can be accessed.  School has a regular wellebing survey for children</t>
  </si>
  <si>
    <t>School to implement a regular wellbeing survey with the children and discuss how this will make changes to teaching and learning.</t>
  </si>
  <si>
    <t>All teachers and Isabel Webb</t>
  </si>
  <si>
    <t>By end of December 23</t>
  </si>
  <si>
    <t>There is an effective up-to-date school behaviour policy which incorporates child-on-child abuse (including sexual violence and harassment), mental health issues, learning disabilities and neurodevelopmental conditions such as autism and behaviour.</t>
  </si>
  <si>
    <t>* Is the policy reviewed annually as a minimum?
* Is the policy consistent with DfE Behaviour in schools’ guidance? 
* Do staff promote a positive culture and positive behaviours? 
* Do they respond with clear boundaries about what is inappropriate, safe, and acceptable? 
* Do children presenting risky behaviours receive positive support from staff, who respond with clear boundaries about what is safe and acceptable and seek to understand that triggers for the child’s behaviour?
* Do staff understand the behaviour triggers and consistently use effective de-escalation techniques and creative alternative strategies as appropriate? 
* Does the policy include searching, screen and confiscation which is consistent with the DfE Searching, screening and confiscation in schools guidance?</t>
  </si>
  <si>
    <t xml:space="preserve">The behaviour policy has been updated to include child-on-child abuse (including sexual violence and harassment), mental health issues, learning disabilities and neurodevelopmental conditions such as autism and behaviour.  
The school has an updated Child on Child abuse policy and Anti-bullying policy.  
Staff have been trained from behaviour support and understand how to desculate behaviours.  
All behaviours are written up on My Concern and actions taken. Two staff members have been trained as Autism Advocates and the trained will be shared with staff by end of March 2024.  School has a seperate  Searching, screening and confiscation policy. </t>
  </si>
  <si>
    <t xml:space="preserve">All staff trained on Autism and how to support them in school and what this looks like. </t>
  </si>
  <si>
    <t>Isabel Webb and Becci Davies</t>
  </si>
  <si>
    <t>By March 2024</t>
  </si>
  <si>
    <t>The school has an effective anti-bullying policy either as a standalone policy or as part of another relevant policy such as the behaviour policy.</t>
  </si>
  <si>
    <t>* Has the policy been reviewed in the last two years?
* Is it consistent with current anti-bullying guidance, including cyber-bullying, and sexual violence and harassment in schools and colleges?
* Is it known and understood by all staff and learners and their parents?
* Is there is a strong culture and ethos within the school which promotes a clear understanding of what bullying is and what behaviours are acceptable and unacceptable?
* Is there a clear process for dealing with incidents with all learners  and their parents? 
* Is the anti-bullying policy easily available to learners and parents?</t>
  </si>
  <si>
    <t xml:space="preserve">The school has a separate anti-bullying policy which parents have been invited to have their input on. Children have their own policy.  Both policies are reviewed annually.  
Antibullying is covered in assemblies, through the PSHCE, Computing and across the other curriculum areas to respect differences. The policy is on the school website. 
Staff record all incidences and bespoke programs to support the perpetrators are written in conjunction with parents. </t>
  </si>
  <si>
    <t xml:space="preserve"> Section 6: Ensuring a safe environment for all children  </t>
  </si>
  <si>
    <t xml:space="preserve">The governing body/proprietor ensure staff work in-line with use of reasonable force in schools and refer where needed to the DfE Reducing the need for restraint and restrictive intervention guidance. </t>
  </si>
  <si>
    <t>* Is the staff team able to develop effective responses, including identification of possible mental health problems, learning disabilities or neurodevelopmental conditions such as autism, provide early intervention and, where appropriate, referral to skilled professionals? 
* Are these are reviewed and monitored to ensure children are protected and kept safe? 
* Are effective de-escalation techniques and creative alternative strategies used that are specific to the individual needs of a child?
* Are all staff  able to develop effective responses as a team and review these to assess the impact, taking into account the views and experiences of the child?
* How staff are supported to make reasonable judgements in conjunction with using the legislative framework about when it might be appropriate to use physical contact with a child to protect them and those around them from injury?
* Are all incidents are reviewed, recorded and monitored?
* Are the views of the child are sought and understood?
* Is management of behaviour monitored to ensure it is effective and the use of any restraint significantly reduces or ceases over time?</t>
  </si>
  <si>
    <t xml:space="preserve">School staff have been trained with behavour support and reducing the use of physical restraint. School has a policy will identifies positive behaviour support incuding physical restraint.  Risk assessments are written to support pupils and staff to proactively reduce restraints and ecutaion of dysregaulated behaviours.
If pyshical restraints is to be used this will be recorded on My Concern, and reviewed by headteacher/DSL if rescualtion could have happened with out restraint. </t>
  </si>
  <si>
    <t xml:space="preserve">The governing body/proprietor ensures the school continues to be responsible for any learner placed with an alternative provision provider. </t>
  </si>
  <si>
    <t>* Does the school recognise that learners in alternative provision often have complex needs and are vulnerable to additional risk of harm?
* What steps have been taken to ensure that the provider meets the needs of the learner?
* Has written confirmation been obtained from the provider that appropriate safeguarding checks have been carried out on their staff and individuals working for the provider?
* Are arrangements in place to ensure attendance is monitored and that there are effective safeguarding arrangements within the provision?</t>
  </si>
  <si>
    <t>School has information on the alternative provision used and has made a checks on provision and if it is impacting on the pupils well-being and education. This has been recorded on My Concern and the Single Central Record.</t>
  </si>
  <si>
    <t>Where school premises/facilities are rented out the governing body/proprietor ensures appropriate arrangements are in place to keep children safe.</t>
  </si>
  <si>
    <t>* Do services provided under the direct supervision or management of the school refer to the school safeguarding and child protection arrangements?
* Are checks are made to ensure services or activities provided by another body have appropriate safeguarding and child protection policies and procedures in place? Are these inspected? 
* Are arrangements in place for the provider to liaise with the school on safeguarding matters where appropriate and does this apply regardless of whether children are on the school roll or not?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t>
  </si>
  <si>
    <t>All clubs and external hiring of the school completes TOCs and is sent the schools:
* Handbooks
* Child Protection Policy
* Confidential Reporting policy</t>
  </si>
  <si>
    <t xml:space="preserve">The governing body/proprietor ensures the school’s physical environment is safe and secure. </t>
  </si>
  <si>
    <t>* Does the school maintain a safe and secure physical environment which protects children from harm and the risk of harm?
* Is access to the school premises secure?
* Are appropriate checks undertaken on supply staff, contractors, visiting speakers and visitors to the school?
* Does the school refer to the DDSCP Briefing Note: Access to Schools by Staff from Other Agencies in their roles and responsibilities in respect of providing access to children for assessment and the checks required on visitors to schools? 
* Does the DSL contribute to the school health and safety assessment?</t>
  </si>
  <si>
    <t xml:space="preserve">The school site is secure and accessed through fobs.
All staff know they need to check DBS's before staff are allowed into the school. If not they must be escorted around school. These are recorded on SCR. Different coloured bands are given to staff to ensure they have been checked in through the school office and if not they are challenged. 
DDC staff have their id checked before they are allowed access, note form DCC is recorded next to the Single Central Record. No one is allowed into school without prior meetings arranged.
The DSL writes the Health and Safety policy. </t>
  </si>
  <si>
    <t xml:space="preserve">Security doors fitted with fobs to allow doors to be only accessed with a fob, but opens in a fire. Quotes to be obtained and governors agree costings and work to be completed. </t>
  </si>
  <si>
    <t>Isabel Webb and Shannon Boam</t>
  </si>
  <si>
    <t>End of September 24</t>
  </si>
  <si>
    <t xml:space="preserve">Section 7: Safeguarding and Promoting the Welfare of Children </t>
  </si>
  <si>
    <t>In order to complete this section, please consider how many concerns about individual learners’ welfare, including pastoral support, emerging needs, complex needs or child protection concerns the school recorded during the current academic year. Reflect on how many of these concerns related to learners:
* With disabilities/ special educational needs or neurodevelopmental conditions
* Where there were concerns about radicalisation
* Where there were concerns about domestic abuse, including any identified via Stopping Domestic Abuse Together (SDAT) notifications
* Where there were concerns about child-on-child abuse 
* Where there were concerns about a child’s emotional well-being or mental health
This should include understanding and reflecting local authority Assessment Protocols, the DDSCPs Thresholds document, Dispute Resolution and Escalation policy, Child Protection Conference Dissent policy and appropriate information sharing as outlined in national and local guidance documents.</t>
  </si>
  <si>
    <t>As part of the school early help offer, an early help assessment is considered and progressed for children with emerging needs to prevent child protection concerns developing.</t>
  </si>
  <si>
    <t>* Are all staff able to identify children who may be in need of extra help via either pastoral support or early help processes within the school or in the family or wider community?  
* Does the school routinely consider extra pastoral support for children with special educational needs and disabilities or health issues and ensure that appropriate support for communication is in place?  
* How do safeguarding staff promote supportive engagement with parents in safeguarding and promoting the welfare of children, including where families may be facing challenging circumstances?
* Are the emerging needs discussed with parents, and/or where appropriate children and young people, and consent sought according to local procedures? 
* Do safeguarding staff liaise with the senior mental health lead (and mental health support team where available) where safeguarding concerns are linked to mental health?
* Following reports of concerns or abuse involving learners with SEND, is there close liaison between safeguarding staff and the SENCO or person with oversight of SEND?
* Are staff members liaising with other agencies, setting up inter-agency assessment and where appropriate undertaking lead professional role, supported by safeguarding staff?
* Do all of these have a written plan in place?
* Are cases kept under constant review? Is consideration given to a referral to local authority children’s services where needs escalate requiring intensive support or where specialist input is required i.e., local authority led early help assessment, child in need or child protection? 
* Where concerns involve indicators of exploitation, was a risk assessment (from Derby and Derbyshire Exploitation Toolkit) completed for each child, to support decision making about the actions to be taken? If appropriate, were Operation Liberty/Blofeld information sharing forms completed?
* Where appropriate, are other relevant locally agreed assessment tools used or guidance referred too, to support identification of need and the level of interventions required? 
* Are national guidance tools used to support decision making?
* Do staff have an understanding of when to make referrals when there are issues concerning sexual and/or criminal exploitation, domestic abuse, a child’s mental health, neglect, child-on-child abuse, radicalisation and/or extremism or that they have sought additional advice/support?</t>
  </si>
  <si>
    <t>The school uses the following Early Help services:
* Nurse
* CAHMS and Sound Minds
* Educational Pyschologist
* Crossroads- DV support
* Change. Grow. Live- Support for drug use.
* Autism Outreach
* Speech and Language
* NTA and S tutoring services
* OOST / Tailor-made program
Staff suggest referrals and concerns about children to the DSL, SEND or Attendance Officer.
Children with SEND receive pastoral support where needed.
All staff are trained on signs for child-on-child abuse, how to respond to the child and to report this to the DSL through My Concern.
School takes a restorative approach which is centred around the child and their wishes and what they want. However, if a child is at risk of immediate harm we do not promise that we will not tell anyone.
The school has an emphasis on improving communication.  Teachers engage with parents at the school gates, through emails and Class Dojo. The pastoral manager may step in and offer support at the very early signs of a concern, to build relationships, which aims to support engagement and improved behaviour and safety for the child.
Concerns and referrals are under constant review and these are updated on My Concern.
CRE risk assessments are used where necessary.
The school is aware of assessment tools and will use these where appropriate.
The SENDCo is also the DSL, who knows the thresholds to esculate support being offered.
Staff are all trained on what the thresholds and how to make referrals.</t>
  </si>
  <si>
    <t>When a child has an early help assessment led by local authority children’s services, a Child in Need plan or a Child Protection Plan in place, the school works in partnership with external agencies, the child and their family regarding the concerns.</t>
  </si>
  <si>
    <t>* Are school staff clear about their role, the actions to be taken by the school, as well as other agencies, to protect and promote the welfare of the child?
* Is there a clear action plan and review process?
* Does the plan include the action to be taken if a professional has further concerns, or information to report? 
* Is there is regular and effective liaison with other agencies where appropriate?
* Does the school prioritise staff attendance at relevant meetings and provide reports using the agreed report templates and within agreed timescale as required? 
* Do staff share school safeguarding reports with parents and where appropriate, children?
* If possible, are arrangements in place to provide information and attend meetings during school holidays?</t>
  </si>
  <si>
    <t xml:space="preserve">School attends all TAF, CiN, CP and conference meetings when invited and if a member of staff cannot attend a report is sent to other professionals at the meetings. During holidays the school family support worker will support families and the DSL attends meetings that have been arrnaged for the holidays.
The DSL cimmunicates with social workers and will esculate concerns if there is not improvements in the pupils wellbeing and safety. </t>
  </si>
  <si>
    <t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t>
  </si>
  <si>
    <t xml:space="preserve">* Are staff able to identify children where there are complex needs or child protection concerns either within the school or in the family or wider community, and take the appropriate and necessary action in accordance with local procedures and statutory guidance? 
* Are children supported, protected and informed about what action the adult is taking to share their concerns? 
* Are children's wishes and feeling taken into account when determining what action to take and the services to provide?     
* Are parents made aware of concerns and is consent sought according to local procedures?
* Where referrals are made by anyone other than the DSL ,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services? 
* Where referrals have resulted in a strategy meeting, has the school attended (including virtual meetings) or provided information? 
* What considerations and arrangements are in place during school holidays for attendance at or provision of information at strategy meetings or other key safeguarding meetings such as child protection conferences?  </t>
  </si>
  <si>
    <t>During holidays, the DSL will attend meetings, and if not a report will be sent to share with professionals which will have obtained the parents and pupils' wishes.
All referrals and attendance at meetings are recorded on My Concern and identify actions taken and steps to be taken in the future.
When referrals have been made to DCC Early Help and Social care these are followed up in writing and outcomes recorded on my Concern.</t>
  </si>
  <si>
    <t>The DSL is effective in pursuing concerns, where appropriate pressing for re-consideration and protecting children throughout all safeguarding processes and promoting their educational outcomes.</t>
  </si>
  <si>
    <t>* Is the DDSCP Dispute Resolution and Escalation policy used when there is a difference of professional opinion about the seriousness of a situation or the proposed action?
* When there are concerns about the outcome of a Derby or Derbyshire child protection conference, does the DSL use the relevant Child Protection Conference Dissent policy?
* In what ways does the DSL promote the educational outcomes of children who have or who have had a social worker?
* Are all escalations,  child protection conference dissent and actions to promote education outcomes recorded in the child's safeguarding/child protection file and the outcome and actions to be taken noted?</t>
  </si>
  <si>
    <t xml:space="preserve">The Escalation and the Dissent policy is used when there is a difference of opinions of the situation and proposed actions.
The DSL promotes educational outcomes of the children who have a social worker by attending meetings and reporting on academic outcomes, engagement of child and parent, attendance, presentation in school, social skills, engagement in parents’ evenings and supporting homework.
The school has used the escalation and dissent procedures and these were recorded on My Concern when necessary.
</t>
  </si>
  <si>
    <t xml:space="preserve">The governing body/proprietor has ensured that all staff have the skills, knowledge and understanding to keep looked after children and previously looked after children safe. </t>
  </si>
  <si>
    <t xml:space="preserve">* Has a designated teacher for looked after children with the appropriate training, relevant qualifications and experience been appointed?
* Have appropriate staff the information they need in relation to the child's looked after legal status, contact arrangements with birth parents or those with parental responsibility and their care arrangements and levels of authority delegated to the carer?
* Do safeguarding staff have the details of the child's social worker and the name of the virtual school headteacher in the LA that looks after the child?
* Are safeguarding staff and designated teacher working in partnership to keep looked after and previously looked after children safe and promote their educational outcomes? 
* Are educational arrangements in place with the local authority where the child resides? 
* Is the designated teacher working with the staff from the virtual school to promote the educational achievements of children who are looked after or have previously been looked after? 
* Have there been discussions about how best to use pupil premium funding for the child? 
* Are personal education plans in place for every looked after child and are these regularly reviewed within agreed timescales?
* Is the school working in partnership with the virtual school headteacher (maintained schools and academies only), external agencies and the child; and taking prompt action when necessary?
* Does the designated teacher contribute to and attend LAC meetings for children who are looked after?
* Are key staff such as the governing body, headteacher, safeguarding staff, SENCo and senior mental health leads working with the virtual school headteacher to overcome the barriers and promote attendance, attainment and progress of children who have or have had a social worker?
* Do safeguarding staff have details of the personal advisor appointed to guide and support care leavers and liaise with them regarding any issues of concern? </t>
  </si>
  <si>
    <t xml:space="preserve">The school is in close communication with the virtual school head to support the LAC in school.  The designated teacher uses the Virtual portal to discuss he best use of the pupil premium + funding which is completed in the PEP portal with the foster parents, social worker and virtual school head.
</t>
  </si>
  <si>
    <t>DSL to attend LAC training</t>
  </si>
  <si>
    <t>Staff receive regular supervision and support if they are working directly and regularly with children where there are concerns about their safety and welfare.</t>
  </si>
  <si>
    <t xml:space="preserve">* Is there a school supervision policy either standalone or part of another relevant policy, outlining which staff will receive supervision, who will do this (internal/external), the supervision model being used, roles/expectations of those involved and recording processes?
* Is supervision linked to staff development and learning?
* Do supervision support processes include local and national policies, procedures, and guidance and where to seek advice? </t>
  </si>
  <si>
    <t>The school will be reciving supervision from Sept 2024 from the local authourtiy. 
Staff in school get the opportunity to discuss cases with the the DSL.
The family support worker get supervision with the line manager at Anthony Gell</t>
  </si>
  <si>
    <t>Section 8: Safeguarding Record Keeping Processes</t>
  </si>
  <si>
    <t>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t>
  </si>
  <si>
    <t>* Does the school have data protection policies and procedures in place which are complaint with legislation as outlined in the Data Protection in Schools Toolkit? 
* Are these regularly reviewed and updated?
* Is there an agreed pro-forma for recording child welfare and child protection concerns?
* Are safeguarding record keeping processes outlined in safeguarding/child protection policy?
* Are all staff are aware of and understand the process? 
* Are records kept securely away from main learner files? 
* Who has access to these records?      
* Who manages the records in the absence of safeguarding staff?</t>
  </si>
  <si>
    <t>The school uses My Concern and a DPIA has been written for this and is included on the data map. 
My Concern opens and lists all relevant questions to be completed, so there is a clear proforma.
All staff have a login and are given training on how to sue this during their induction.
The expectation to report on My Concern is included in the staff handbook and Child Protection policy.
Only the DSL can access all the concerns and there is a written rational when some is able to see a concern or be a team around the concern on My Concern.
There are three DSL's and if they are absent there is an agreement in place for advice to be sort from the Infant school headteacher/DSL.</t>
  </si>
  <si>
    <t xml:space="preserve">The governing body/proprietors ensure the school routinely asks parents and records and maintains up-to-date records of who has parental responsibility for each learner, and where reasonably possible holds more than one emergency contact number for each learner.  </t>
  </si>
  <si>
    <t xml:space="preserve">* Parental responsibility, emergency contact numbers and private fostering is routinely asked about, recorded and up to date records maintained? 
* Who has parental responsibility is known by relevant staff, and updated at least annually?
* Are all staff aware of what private fostering arrangements are and how to report it within the school? 
* Is local authority social care consistently informed when a learner is in a private fostering arrangement?  </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</si>
  <si>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School uses the review of the contact details to ask questions if parents/ carer are in a a private fostering arrangement.
The school revisits the private fostering guidance and remind staff what to do if they believe arrangements have changed.</t>
  </si>
  <si>
    <t>The governing body/proprietors ensures that child protection records are maintained as per KCSIE 2023 to ensure the safeguarding record keeping process effective and regularly reviewed.</t>
  </si>
  <si>
    <t xml:space="preserve">* Are records kept securely away from main learner files?
* Do records include a clear summary of the concern, details of how the concern was followed up/resolved, decisions made,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them?
* Are records shared appropriately and where necessary, with consent? 
* Does the school refer to the Derbyshire Education Data Hub Safeguarding Record Keeping guidance, which outlines good practice about the creation, maintenance and retention of safeguarding records?
* Are safeguarding recording processes (including recording outcomes for each concern) re-viewed/quality assured as part of safeguarding/child protection policy annual (as a minimum) review?
* Did the review consider if the child’s journey and their wishes and feelings were evidenced? </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</si>
  <si>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The school now uses the review of the contact details to ask questions if parents/ carer are in a a private fostering arrangement.
Private fostering guidance and remind staff what to do if they believe arrangements have changed has been shared with staff - Aptil 2023</t>
  </si>
  <si>
    <t>The DSL ensures safeguarding/child protection files are securely transferred to the new school as soon as possible, separate to main file and confirmation of receipt obtained.</t>
  </si>
  <si>
    <t xml:space="preserve">* Is there an agreed file transfer policy/protocol/process to ensure when a child moves school/education provision their safeguarding/child protection file is sent securely to their new education provider? 
* Numbers of learners with safeguarding/child protection files who have transferred to a new school in year or start of a new term? 
* Of these, are records transferred as soon as possible and within 5 days of an in-year transfer or within 5 days of the start of a new term?  
* Have confirmation of receipts for all transferred files been obtained?     
*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 Did this include the information to ensure that any support and any reasonable adjustments can be put in place to ensure a seamless transition ensuring the child’s safety and enabling a positive integration experience and engagement with new staff and learning?
* Were dates of any meetings, name of social worker/other key worker and their contact details given to the new provider?
*Where a transferred to a new school, has the DSL liaised with the previous schools DSL to clarify any information, concerns, and support needs?   </t>
  </si>
  <si>
    <t>Safeguarding files are transferred via My Concern portal if the receiving school has My Concern.  Otherwise files can be transferred via password protection or printed and sent via recorded delivery.  These are kept separately from the children's information files and will be signed for if these are posted, physically transferred with a receipt obtained. These are stored in the headteachers filing cabinet.
Discussions with the new DSL at the receiving school will be had regarding any social care or safeguarding issues before the children start at the school. On one occasion we made a booklet of positive experiences that had been had at the school to support memories of moving on.  Names of professionals involved are shared.
School works with the Data Hub and is supported on recording and retention of personal data.</t>
  </si>
  <si>
    <t>Section 9: Safer Recruitment</t>
  </si>
  <si>
    <t>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t>
  </si>
  <si>
    <t>* Is there a safer recruitment and selection policy which includes issues to do with child protection and safeguarding children at every stage of the process - adverts, application forms, shortlisting, employment history, references, selection and pre-appointment vetting checks, regulated activity and recording? 
* Are copies of curriculum vitae only accepted alongside an application form?
* Are online searches carried out as part of due diligence on shortlisted candidates and are candidates informed about this?
* Is there an agreed process/procedure for online searches on shortlisted candidates, including liaison with HR, who will complete the search and who will review findings?
* Is there a DBS policy statement which cover all staff?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 would otherwise perform? 
* Has the school obtained a copy of the DBS certificate before supply staff begin work at the school, where their DBS checks have disclosed any matter or information – or any information that was provided to the employment business?
* Does the school check that the supply staff presenting themselves for work is the same person on whom the checks have been made?
* Where contactors are used to provide services, are safeguarding requirements and the check needed set out in the contract? 
 * Does the school check the identity of contractors on arrival at the school?
* Is there a policy for the supervision of volunteers?</t>
  </si>
  <si>
    <t xml:space="preserve">Recruitment and Selection policy updated to KCSIE 22 taken to the Resources committee Nov 22. 
We only accept application forms completed on a DCC format. These are stored in the personnel files. 
Online searches are carried out and recorded that they have been complete on the application form. The school has just started using HR's online searches paperwork which allows for questions to be asked during interview if inappropriate content is found.  This includes a risk assessment on the findings to help the interview panel review and decide if this person is safe to recruit and work with children. 
Checks are obtained from supply agencies, taxi companies, universities to ensure all adults that are working in the school have the right to work in the UK and they have Safeguarding checks and training.  These emails or letters have been saved next to the SCR on SharePoint. Before staff work in school, their id and DBS is checked and if coming into school regularly they will be added to the SCR. Nobody is allowed to be left alone with the children if we have not had checks safeguarding checks sent over beforehand. If no checks have been completed they are supervised at all times and risk assessments will be completed and checked over by Human Resources before they can work in school. 
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School has a volunteer's handbook as well as a supply teacher and music teacher's handbook which is shared with volunteers when they come into school, with inductions completes if they intend to be a regular volunteer in school.
Procedures on the supervision of volunteers and what this looks like, and included on the Child Protection policy.   </t>
  </si>
  <si>
    <t>* DBS policy statement for governors/ trustees, associate members, staff, supply staff, volunteers, contractors, trainee students and students on placement has been written.</t>
  </si>
  <si>
    <t>The governing body/proprietor has ensured that a member of the senior leadership team (or other relevant staff) have completed safer recruitment training and all interview panels include at least one member who has completed safer recruitment training.</t>
  </si>
  <si>
    <t>*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t>
  </si>
  <si>
    <t xml:space="preserve"> Headteacher, who is also a goevrnor, has attended safer recruitement training and has a three year update.  Attended training on 21.06.22 with certificates saved on the sharepoint and in a paper folder in the school office. 
On every interview process there is at least one person who has safer recruitment training.
Gaps in service history are discuss at interviewed and discussions and governors discuss reasons why candidates may or may not be suitable for the role from their personal statement.
Governing body member  attended safer recruitment training. 10.10.22
New SBO  attended safer recruitment training. 04.10.23
All certificates saved on sharepoint. </t>
  </si>
  <si>
    <t>Single Central Register (SCR) kept as per DfE regulations and outlined in KCSIE 2023, including written confirmation of relevant checks by agency/training providers/third party staff?</t>
  </si>
  <si>
    <t>* Who manages and completes the SCR?
* Is the SCR complete as outlined in KCSIE and up to date?
* Is it checked and signed by the headteacher and designated governor on a termly basis?
* Retention of copies of DBS certificates – schools do not have to keep copies of DBS certificates, if a copy is kept, is there a valid reason for doing so? Are they destroyed after 6 months? 
* Is a record kept of what vetting was carried out, the result and the recruitment decision taken?
* How is the school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t>
  </si>
  <si>
    <t>SCR is overseen by the SBO, headteacher and link safeguarding governor. This is completed by office staff who sign them in.
SCR is up to date, awaiting DBS form for one member of staff, and risk assessment has been completed that has been agreed and seen by Human Resources.
Copies of DBS certificates are not retained. Evidence of right to work check are copied and signed, along with id verifications and certificates.
Separate Excel grid next to the SCR on SharePoint lists the checks and updates made to the SCR.  With the DSL and link safeguarding governor checking this termly.
DSL reads the  updated forums/briefings and information is disseminated down through briefings and staff meetings to all staff.
All records kept are inline with data protection, privacy notices and written in our records and retention policies.</t>
  </si>
  <si>
    <t>The school has clear policies and procedures for ensuring different types of visitors to the school are suitable and checked and monitored as appropriate.</t>
  </si>
  <si>
    <t xml:space="preserve">*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 refer to the DDSCP Briefing Note: Professional visitors to schools by staff from other Derby and Derbyshire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ability to meet the full range of learners’ needs and whether relevant checks and supervision will be required? 
* Are all programmes informed by best practice principles for teaching PSHE?
* Does the visiting speaker/external organisation fit within a planned education programme, and will their input be consistent with the whole school approach which keeps children safe and prepares learners for life in modern Britain and creates a culture of zero tolerance for sexism, misogyny/misandry, homophobia, biphobia, transphobia and sexual violence/ harassment? </t>
  </si>
  <si>
    <t>Clear instructions have been given to office staff when signing people in during COVID, this needs updating and sharing with all staff, including the caretaking and cleaning staff.
External Contributors Policies are completed for all visitors into school, which is overseen by the DSL/Headteacher. These are inline with the schools PSHCE curriculum.
Update of clear procedures on what to do if we have a visitor in school.  This to be placed in the office on what steps will be taken by anyone signing visitors into school and added as an appendix to the Child Protection Policy. Used the DDSCP Briefing Note: Access to Schools by Staff from Other Agencies used to support this.</t>
  </si>
  <si>
    <t xml:space="preserve">The governing body/proprietors ensure induction for all new staff has a safeguarding element which includes KCSIE, the school safeguarding/child protection policy, online safety (including filtering and monitoring), safeguarding response to children who go missing from education, behaviour policy, staff behaviour policy/code of conduct, response to children who are absent from education and role and identity of the DSL and their deputy, designated teacher for looked after children, senior mental health lead and designated governor. </t>
  </si>
  <si>
    <t>* Are copies of relevant safeguarding polices and a copy of KCSIE, appropriate to their role, provided to staff at induction?
* Are all staff aware of systems in the school which support safeguarding?
* Is a proportional risk based approach to the level of information provided to temporary/supply staff/contractors and volunteers made?
* Is there on-going consideration to staff suitability in order to prevent the opportunity for harm to a child and is this outlined in the staff behaviour policy/code of conduct, including low-level concerns?</t>
  </si>
  <si>
    <t>Inductions are completed for all staff and these are saved in the personnel files. Included in the induction is reading of the staff handbook, code of conduct, social media policy, behaviour policy, confidential reporting, low level concern policy, who the DSL is and what steps need to be taken if you are concerned about the wellbeing of a child and basic safeguarding training and Health and Safety.</t>
  </si>
  <si>
    <t xml:space="preserve">Section 10: Staff Behaviour/Professional Conduct Policy (Code of Conduct), including low-level concerns </t>
  </si>
  <si>
    <r>
      <rPr>
        <b/>
        <sz val="11"/>
        <rFont val="Calibri"/>
        <family val="2"/>
        <scheme val="minor"/>
      </rPr>
      <t xml:space="preserve">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t>
    </r>
    <r>
      <rPr>
        <sz val="11"/>
        <rFont val="Calibri"/>
        <family val="2"/>
        <scheme val="minor"/>
      </rPr>
      <t xml:space="preserve">
Note: some schools may have stand-alone low-level concerns, managing allegation and whistleblowing policies. If this is the case, it is essential that they are cross referenced and are consistent with each other.</t>
    </r>
  </si>
  <si>
    <t>* Does the policy reflect DfE guidance and other relevant guidance e.g. from the Safer Recruitment Consortium and Farrer and Co?
* Does it distinguish expected and appropriate behaviour from concerning, problematic or inappropriate behaviour? 
* Have staff and others been engaged and consulted so they can be involved in shaping the policy? 
* Does it include what a low-level concern is, the importance of sharing low-level concerns and an explanation of what the purpose of the policy is i.e. to create and embed a culture of openness, trust, and transparency? 
*  Does it outline how low-level concerns should be reported and to whom, how they will be responded to, recorded, and reviewed? 
* Where the school process is for concerns to be initially shared with the DSL or another member of staff, is the headteacher informed in a timely fashion according to the nature of the concern?
* Is it clear that the headteacher is the ultimate decision maker in respect of all low-level concerns? 
* Does the policy reference, if and the circumstances in which, the headteacher may wish to consult with the DSL to take a more collaborative decision-making approach?
* Is the policy cross referenced/consistent with the safeguarding/child protection policy?
* Are the school and external whistleblowing processes reflected in the policy? 
* Have the governing body, trust and HR team liaised to agree, approve and sign off staff behaviour policy/code of conduct? 
* Is the policy clear how staff can share any concerns in confidence and clear, easy to understand and implement? 
* Are all staff, supply staff/contractors, visitors and volunteers who come into the school regularly aware of the policy?  
* On induction all staff been given a copy of the staff behaviour policy/ code of conduct, have read and understood it and signed to this effect? 
* Has the policy been published on school website or via other means?
* Is information about the school staff behaviour policy/code of conduct displayed in staff rooms or equivalent?</t>
  </si>
  <si>
    <t>The school has the following policies:
* Confidential Reporting
* Social Media Policy
* Bring your own device policy.
Low Level Concern policy which lists expected behaviours and concerning behaviours.  This has been shared in consultation with staff during a staff meeting.  It lists the reasons for having this policy to keep us all save and have an open culture of trust and transparency.  Concerns are reported to the DSL who is also the Headteacher and this is included in the policy. A record of low-level concerns is kept to ensure there is not patterns or extra training needed. The policy makes links to the confidential reporting policy. 
Safer recruitment policy with references to KCSIE 22 and 23.
school uses the Human Resources online checks which are updated with the Farrer and Co resources for online checks.
These polices are shared with all staff, regular volunteers and external contributors during induction. There is staff in the staff room which has the policies. 
Governing body signed off the staff code of conduct on 6.10.22 which is shared with staff annually in September and for new staff during the induction process, which they complete a Microsoft Forms to say this has been is completed.  This is shared on the school website and saved on the SharePoint for all to see.</t>
  </si>
  <si>
    <t>* Check the  DfE guidance and other relevant guidance on staff behaviour e.g. from the Safer Recruitment Consortium and Farrer and Co, is reflected in the school's safegurading policies 
* Make sure the low level concern policy has has the headteacher as the ultimate decision maker in respect of all low-level concerns.
* Ensure the Low-level Concern policy references, and identifies the circumstances in which, the headteacher may wish to consult with the DSL to take a more collaborative decision-making approach.
* Publish the Low-level Concern policy onto the school website.</t>
  </si>
  <si>
    <t>Isabel Webb, Jill Warren</t>
  </si>
  <si>
    <t>End of December 23</t>
  </si>
  <si>
    <t xml:space="preserve">The governing body/proprietor has ensured the school has regularly refreshed staff understanding of staff behaviour and ‘safer working practice’.  </t>
  </si>
  <si>
    <t>*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all staff been supported to understand the importance of reporting low-level concerns and feel empowered to do so?
* Are all staff clear about how to report any concerns they may have and who to?
* Is the staff behaviour policy/code of conduct embedded within the whole school safeguarding culture?
* How does learning from managing allegations against staff (including supply teachers, contractors and volunteers) and low-level concerns inform the schools safer working practices? 
* Are all staff involved in reviewing the staff behaviour policy/code of conduct?</t>
  </si>
  <si>
    <t>Newly appointed staff completed online training through the Learning Pool.
Acceptable and unacceptable behaviour is discussed in staff meetings and added to the briefings and extra training given if needed.
The mantra of it could be happening here and probably is has been shared with all staff and those that report low level concerns are thanked for sharing and improving our safeguarding practises. 
Staff are aware of procedures to report incidences from the policy.
After every low-level incident or managing allegations, these have been recorded to see if more training is needed or policies need reviewing.  Staff part of the reviewing the staff code of conduct and reviewing the low-level concern policy</t>
  </si>
  <si>
    <t xml:space="preserve">Check and update  the induction paperwork to include all school's safeguarding policies. </t>
  </si>
  <si>
    <t>Where there have been low-level concerns about adults working in the school, the procedure for managing these has been properly used by the school.</t>
  </si>
  <si>
    <t>* Have all low-level concerns been responded to as outlined in the school staff behaviour policy/code of conduct? 
* Have all low-level concerns been recorded in writing by the headteacher, including details of the concern, context and the action taken?
* Have low-level concerns about supply staff and contractors been notified to their employers?
* Does it include the name of the individual sharing the concern? Remember, individuals wishing to remain anonymous should be respected as far as reasonably possible.
* Are all records kept confidential, held securely, and comply with legislation? 
* Are multiple low-level concerns regarding the same individual kept in chronological order and with a timeline?
* Are records reviewed so that potential patterns of concerning, problematic or inappropriate behaviour are identified, and if needed appropriate actions taken i.e., with the individual concerned (disciplinary procedures, escalation to harms threshold), school policies revised, or extra training provided?</t>
  </si>
  <si>
    <t>Low level concerns since September 22 have been written up using the policy form.  
General overview of the concern has been recorded on a password protected table with context and actions taken. These are not shared on a reference and the school seeks advice from Human Resources before sharing this information and following legislation.
Multiple concerns are recorded in chronological order in a confidential file, so patterns of behaviour can be seen and actions taken with support from Human Resources and the safeguarding LADO.
Concerns about supply teachers have been reported to the agency and these have been added to the low-level concern table.</t>
  </si>
  <si>
    <t>Concerns about poor or unsafe practice and potential failures in the schools safeguarding regime are reported and taken seriously by the governing body/proprietor and senior leadership team.</t>
  </si>
  <si>
    <t>* Is there evidence that all staff and volunteers know how to make a complaint and how to manage whistleblowing or other concerns about the practice of adults, poor or unsafe practice or potential failures within the schools safeguarding regime, in regard to the safety and protection of children?
* When concerns have been raised how have these been addressed, is there an action plan and review process?</t>
  </si>
  <si>
    <t xml:space="preserve">All staff and governors read the confidential reporting policy annually and completed a Microsoft Forms to say they have read this.  It regularly discussed in staff meetings and put on the briefings how to raise a concern and how this needs to be kept confidential at all times.
Concerns are written up and saved confidentially with actions taken.All staff know how to report a low level concern or allegation. </t>
  </si>
  <si>
    <t>Section 11: Procedures for Managing Allegations of Abuse Made Against Staff, including Supply Staff, Contractors and Volunteers</t>
  </si>
  <si>
    <t>The governing body/proprietor has ensured there are procedures in place within the school staff behaviour policy/code of conduct to manage safeguarding concerns or allegations against staff (including supply staff, contractors and volunteers) that may meet the harms threshold.</t>
  </si>
  <si>
    <t>* Is there an up-to-date school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 (known as transferable risk)?
* Does it include if the school receives an allegation relating to an incident that happened when an individual or organisation was using school premises for the purpose of running activities for children?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 procedures? 
* Is it clear that concerns/allegations about supply staff and contractors should be notified to the employment agency? 
* Is the policy consistent with the school safeguarding/child protection and other linked polices, as well as DfE KCSIE and the DDSCP procedure for Managing Allegations against staff, carers and volunteers?</t>
  </si>
  <si>
    <t>We have the following policies which have been agreed by governors and read by all staff:
* Child Protection policy with the responsibility to report to the DBS or the secretary of state through the TRA if the criteria has been met. This includes transferable risks.
* Confidential reporting policy.
* Recruitment and retention policy. This includes looking at online profile and discussions at interview about transferable risks.
* Staff code of conduct policy.
* Low-level concern policy.
* Staff handbook.
* Student handbook.
* Music teachers/club leader’s handbook.
* Managing allegations against staff policy, explains the procedures and steps to raise a concern and how the DSL should report to the LADO.
Concerns are written up and reviewed to update procedures and training.
Policies are all cross referenced and a spreadsheet is kept with this on by the office staff.</t>
  </si>
  <si>
    <t xml:space="preserve">The governing body/proprietors and senior leadership team are fully aware of their roles and responsibilities relating to allegations against teachers and other staff, including supply teachers, contractors and volunteers that may meet the harms threshold.
</t>
  </si>
  <si>
    <t xml:space="preserve">* Are all members of the senior leadership team aware of and understand the school policy for managing allegations and DDSCP procedure for managing allegations against members of staff, carers and volunteers? 
*Is there a member of the governing body/trust (usually the chair) responsible for responding &amp; liaising with the local authority in the event of an allegation being made against the headteacher?
* Have the headteacher, DSL and designated governor have attended appropriate managing allegations training? </t>
  </si>
  <si>
    <t xml:space="preserve">Headteacher and deputy  has attended training on managing allegations against staff. 18.11.21  and 22.11.22.  
School has a low level policy that has been shared and adapted by staff. </t>
  </si>
  <si>
    <t>Governor needs training on managing allegations against staff.
Governors to agree the managing allegations against staff policy/procedures</t>
  </si>
  <si>
    <t>Governors</t>
  </si>
  <si>
    <t>Asap</t>
  </si>
  <si>
    <t>End of Dec 24</t>
  </si>
  <si>
    <t>All members of staff are aware of the procedure for responding to and managing allegations against staff, including the headteacher, supply staff, contractors and volunteers, and are clear about how to report any concerns they may have and to who?</t>
  </si>
  <si>
    <t xml:space="preserve">* Do all staff have a copy of the staff behaviour/code of conduct policy and are able to understand and distinguish expected and appropriate behaviour from concerning, problematic or inappropriate behaviour? 
* Do all staff understand the procedures within the staff behaviour policy/code of conduct for managing concerns/allegations that may meet the harms threshold? 
* Are supply staff/contractors, visitors and volunteers who come into the school regularly aware of how the school manages concerns/allegations against staff?  
* Is information about the school staff behaviour policy/code of conduct and the process for reporting and managing concerns/allegations displayed in staff rooms or equivalent? </t>
  </si>
  <si>
    <t>All DSL have read the KCSIE part 1-5 and understand their role in managing allegations. The headteacher and deputy have attended the managing allegations training. 
The chair of governors would liaise with the LADO regarding a complaint or allegation which is written into the managing allegations and complaints policy.
Annually all staff read the code of conduct and signed to say they understand this, the handbook if updated annually and shared with all staff. 
The low level concerns policy is accessibe to all staff on sharepoint and in the staff room and they understand their role in reporting all incidences however small.</t>
  </si>
  <si>
    <t>Where there have been allegations about adults working in the school, the procedure for managing these has been properly used by the school.</t>
  </si>
  <si>
    <t>* Are allegations, including those against supply staff and contractors, being reported to the Local Authority Designated Officer (LADO) in a timely way using the agreed processes as outlined in the DDSCP managing allegations against staff, carers and volunteers procedure?
* Is feedback provided to the LADO on actions agreed and clear records kept as required?
* Have there been any allegations about any member of staff during the current academic year?
* Is there a list of referrals and are records maintained about all concerns, discussions with the LADO, including the person who reported the allegation, copy of the LADO referral form, any follow up with LADO and actions taken by the school, including where relevant liaison with the supply staff agency and outcomes?
* 'Duty to refer' to DBS and Teaching Regulation Agency, have referrals been made when criteria met?</t>
  </si>
  <si>
    <t>School has clear procedures on how to manage allegations. When used they work alongside the LADO if required.  All staff know how to make a referral to the LADO and what to do if this is the headteacher. 
Records are kept of any allegations made and these are supported by Human Resources when required. Low level concerns are recoorded, actions taken any update to procedures taken to impove the safety of pupils.</t>
  </si>
  <si>
    <r>
      <rPr>
        <b/>
        <sz val="12"/>
        <color rgb="FFFF0000"/>
        <rFont val="Calibri"/>
        <family val="2"/>
        <scheme val="minor"/>
      </rPr>
      <t>To refresh the action plan:
* Use your cursor to select cell B4 or F5 (depending on which of the two tables you are refreshing)
* A Pivot Table Tools menu appears towards the right of the green menu bar at the top of the screen 
* Click refresh - see highighted image on the right
* Make sure the filter (cell C3) is set to only show 'not met', or 'partially met'</t>
    </r>
    <r>
      <rPr>
        <sz val="11"/>
        <color rgb="FFFF0000"/>
        <rFont val="Calibri"/>
        <family val="2"/>
        <scheme val="minor"/>
      </rPr>
      <t xml:space="preserve">
</t>
    </r>
  </si>
  <si>
    <t>Summary Action Plan</t>
  </si>
  <si>
    <t>ID</t>
  </si>
  <si>
    <t>Item</t>
  </si>
  <si>
    <t>Actions</t>
  </si>
  <si>
    <t>Review Date</t>
  </si>
  <si>
    <t>Current Ratings Position</t>
  </si>
  <si>
    <t xml:space="preserve">* Governor trained on managing allegations, and GDPR training.
* PREVENT action plan on reducing radicalisation
</t>
  </si>
  <si>
    <t>Row Labels</t>
  </si>
  <si>
    <t>Count of Status</t>
  </si>
  <si>
    <t>Grand Total</t>
  </si>
  <si>
    <t>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Note: some schools may have stand-alone low-level concerns, managing allegation and whistleblowing policies. If this is the case, it is essential that they are cross referenced and are consistent with each other.</t>
  </si>
  <si>
    <t xml:space="preserve">Confirmation of Safeguarding Audit Completion
</t>
  </si>
  <si>
    <t>Date safeguarding audit completed:</t>
  </si>
  <si>
    <t>05.11.2023</t>
  </si>
  <si>
    <t>Signed by:</t>
  </si>
  <si>
    <t>Designated Safeguarding Lead name:</t>
  </si>
  <si>
    <t>Signature:</t>
  </si>
  <si>
    <t>Date:</t>
  </si>
  <si>
    <t>05.11.23</t>
  </si>
  <si>
    <t>Headteacher/Principal name:</t>
  </si>
  <si>
    <t>Designated Governor/Trustee name:</t>
  </si>
  <si>
    <t>Simon Howard</t>
  </si>
  <si>
    <t>Chair of Governors/Trustees name:</t>
  </si>
  <si>
    <t>Wilma Hyde</t>
  </si>
  <si>
    <t>Full Governor’s/Trustee’s meeting date where the audit is to be an agenda item:</t>
  </si>
  <si>
    <r>
      <t>Please note:</t>
    </r>
    <r>
      <rPr>
        <i/>
        <sz val="10"/>
        <color theme="1"/>
        <rFont val="Times New Roman"/>
        <family val="1"/>
      </rPr>
      <t xml:space="preserve"> </t>
    </r>
    <r>
      <rPr>
        <i/>
        <sz val="10"/>
        <color theme="1"/>
        <rFont val="Calibri"/>
        <family val="2"/>
      </rPr>
      <t xml:space="preserve">For the academic year 2023-2024, the Derby and Derbyshire Safeguarding Children Partnership (DDSCP) and Local Authority do not require schools to confirm audit completion or provide a copy of their completed audit. </t>
    </r>
  </si>
  <si>
    <t>16.11.23</t>
  </si>
  <si>
    <t>21.12.23</t>
  </si>
  <si>
    <t xml:space="preserve">Complete the LGFL audit 23/24 audit.
Governors question and review the LGFL audit and hold a safeguarding monitoring visit in school.
Cybersecurity training is planned for Jan 24 for all staff. </t>
  </si>
  <si>
    <t xml:space="preserve">To use the DCC managing allegations policy and adapt to the school and take to FGM in December 23. </t>
  </si>
  <si>
    <t xml:space="preserve">Complete a 360* online safety audit.
Questions for the Governing Board Online Safety in schools and colleges to support their reflections as outlined in KCSIE?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</si>
</sst>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name val="Calibri"/>
      <family val="2"/>
      <scheme val="minor"/>
    </font>
    <font>
      <b/>
      <u/>
      <sz val="11"/>
      <color theme="1"/>
      <name val="Calibri"/>
      <family val="2"/>
      <scheme val="minor"/>
    </font>
    <font>
      <b/>
      <u/>
      <sz val="12"/>
      <color theme="1"/>
      <name val="Calibri"/>
      <family val="2"/>
      <scheme val="minor"/>
    </font>
    <font>
      <b/>
      <u/>
      <sz val="14"/>
      <color theme="1"/>
      <name val="Calibri"/>
      <family val="2"/>
      <scheme val="minor"/>
    </font>
    <font>
      <u/>
      <sz val="11"/>
      <color theme="10"/>
      <name val="Calibri"/>
      <family val="2"/>
      <scheme val="minor"/>
    </font>
    <font>
      <sz val="11"/>
      <color rgb="FFFF0000"/>
      <name val="Calibri"/>
      <family val="2"/>
      <scheme val="minor"/>
    </font>
    <font>
      <sz val="10"/>
      <color theme="1"/>
      <name val="Symbol"/>
      <family val="1"/>
      <charset val="2"/>
    </font>
    <font>
      <b/>
      <sz val="11"/>
      <color rgb="FFFF0000"/>
      <name val="Calibri"/>
      <family val="2"/>
      <scheme val="minor"/>
    </font>
    <font>
      <b/>
      <sz val="11"/>
      <name val="Calibri"/>
      <family val="2"/>
      <scheme val="minor"/>
    </font>
    <font>
      <b/>
      <sz val="14"/>
      <name val="Calibri"/>
      <family val="2"/>
      <scheme val="minor"/>
    </font>
    <font>
      <b/>
      <sz val="11"/>
      <color theme="4" tint="-0.249977111117893"/>
      <name val="Calibri"/>
      <family val="2"/>
      <scheme val="minor"/>
    </font>
    <font>
      <b/>
      <i/>
      <sz val="11"/>
      <color theme="1"/>
      <name val="Calibri"/>
      <family val="2"/>
      <scheme val="minor"/>
    </font>
    <font>
      <b/>
      <sz val="12"/>
      <color rgb="FFFF0000"/>
      <name val="Calibri"/>
      <family val="2"/>
      <scheme val="minor"/>
    </font>
    <font>
      <i/>
      <sz val="10"/>
      <color theme="1"/>
      <name val="Calibri"/>
      <family val="2"/>
    </font>
    <font>
      <i/>
      <sz val="10"/>
      <color theme="1"/>
      <name val="Times New Roman"/>
      <family val="1"/>
    </font>
    <font>
      <b/>
      <i/>
      <sz val="11"/>
      <color rgb="FFFF0000"/>
      <name val="Calibri"/>
      <family val="2"/>
      <scheme val="minor"/>
    </font>
  </fonts>
  <fills count="12">
    <fill>
      <patternFill patternType="none"/>
    </fill>
    <fill>
      <patternFill patternType="gray125"/>
    </fill>
    <fill>
      <patternFill patternType="solid">
        <fgColor rgb="FF92D050"/>
        <bgColor indexed="64"/>
      </patternFill>
    </fill>
    <fill>
      <patternFill patternType="solid">
        <fgColor theme="8" tint="0.59996337778862885"/>
        <bgColor indexed="64"/>
      </patternFill>
    </fill>
    <fill>
      <patternFill patternType="solid">
        <fgColor theme="0" tint="-0.14996795556505021"/>
        <bgColor indexed="64"/>
      </patternFill>
    </fill>
    <fill>
      <patternFill patternType="solid">
        <fgColor theme="0" tint="-0.24994659260841701"/>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bgColor indexed="64"/>
      </patternFill>
    </fill>
    <fill>
      <patternFill patternType="solid">
        <fgColor theme="8"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cellStyleXfs>
  <cellXfs count="163">
    <xf numFmtId="0" fontId="0" fillId="0" borderId="0" xfId="0"/>
    <xf numFmtId="0" fontId="0" fillId="0" borderId="0" xfId="0"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xf>
    <xf numFmtId="0" fontId="0" fillId="3" borderId="0" xfId="0" applyFill="1"/>
    <xf numFmtId="0" fontId="0" fillId="0" borderId="0" xfId="0" applyAlignment="1">
      <alignment vertical="top" wrapText="1"/>
    </xf>
    <xf numFmtId="0" fontId="1" fillId="0" borderId="1" xfId="0" applyFont="1" applyBorder="1" applyAlignment="1">
      <alignment horizontal="center" vertical="top"/>
    </xf>
    <xf numFmtId="0" fontId="1" fillId="0" borderId="0" xfId="0" applyFont="1" applyAlignment="1">
      <alignment horizontal="center" vertical="top"/>
    </xf>
    <xf numFmtId="0" fontId="1" fillId="0" borderId="1"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xf>
    <xf numFmtId="0" fontId="1" fillId="4" borderId="1" xfId="0" applyFont="1" applyFill="1" applyBorder="1" applyAlignment="1">
      <alignment vertical="center" wrapText="1"/>
    </xf>
    <xf numFmtId="0" fontId="0" fillId="0" borderId="3" xfId="0" applyBorder="1" applyAlignment="1">
      <alignment vertical="top" wrapText="1"/>
    </xf>
    <xf numFmtId="0" fontId="4" fillId="0" borderId="1" xfId="0" applyFont="1" applyBorder="1" applyAlignment="1">
      <alignment vertical="top" wrapText="1"/>
    </xf>
    <xf numFmtId="0" fontId="1" fillId="0" borderId="2" xfId="0" applyFont="1" applyBorder="1" applyAlignment="1">
      <alignment horizontal="center" vertical="top" wrapText="1"/>
    </xf>
    <xf numFmtId="0" fontId="1" fillId="4" borderId="1" xfId="0" applyFont="1" applyFill="1" applyBorder="1" applyAlignment="1">
      <alignment horizontal="center" vertical="center" wrapText="1"/>
    </xf>
    <xf numFmtId="0" fontId="1" fillId="6" borderId="1" xfId="0" applyFont="1" applyFill="1" applyBorder="1" applyAlignment="1">
      <alignment horizontal="center" vertical="center"/>
    </xf>
    <xf numFmtId="0" fontId="1" fillId="6" borderId="1" xfId="0" applyFont="1" applyFill="1" applyBorder="1" applyAlignment="1">
      <alignment horizontal="center" vertical="center" wrapText="1"/>
    </xf>
    <xf numFmtId="0" fontId="1" fillId="6" borderId="3" xfId="0" applyFont="1" applyFill="1" applyBorder="1" applyAlignment="1">
      <alignment horizontal="center" vertical="center"/>
    </xf>
    <xf numFmtId="0" fontId="0" fillId="0" borderId="0" xfId="0" applyAlignment="1">
      <alignment wrapText="1"/>
    </xf>
    <xf numFmtId="0" fontId="8" fillId="0" borderId="0" xfId="1" applyAlignment="1">
      <alignment horizontal="left" vertical="center" indent="4"/>
    </xf>
    <xf numFmtId="0" fontId="10" fillId="0" borderId="0" xfId="0" applyFont="1" applyAlignment="1">
      <alignment horizontal="left" vertical="center" indent="4"/>
    </xf>
    <xf numFmtId="0" fontId="12" fillId="7" borderId="1" xfId="0" applyFont="1" applyFill="1" applyBorder="1" applyAlignment="1">
      <alignment horizontal="center" vertical="top"/>
    </xf>
    <xf numFmtId="0" fontId="12" fillId="0" borderId="1" xfId="0" applyFont="1" applyBorder="1" applyAlignment="1">
      <alignment horizontal="left" vertical="top" wrapText="1"/>
    </xf>
    <xf numFmtId="0" fontId="12" fillId="0" borderId="1" xfId="0" applyFont="1" applyBorder="1" applyAlignment="1">
      <alignment horizontal="left" vertical="top"/>
    </xf>
    <xf numFmtId="0" fontId="4" fillId="0" borderId="1" xfId="0" applyFont="1" applyBorder="1" applyAlignment="1">
      <alignment horizontal="left" vertical="top" wrapText="1"/>
    </xf>
    <xf numFmtId="0" fontId="8" fillId="0" borderId="0" xfId="1"/>
    <xf numFmtId="0" fontId="8" fillId="0" borderId="0" xfId="1" applyAlignment="1">
      <alignment horizontal="left" vertical="center" indent="1"/>
    </xf>
    <xf numFmtId="0" fontId="4" fillId="0" borderId="15" xfId="0" applyFont="1" applyBorder="1" applyAlignment="1">
      <alignment vertical="top" wrapText="1"/>
    </xf>
    <xf numFmtId="0" fontId="1" fillId="0" borderId="15" xfId="0" applyFont="1" applyBorder="1" applyAlignment="1">
      <alignment horizontal="center" vertical="top"/>
    </xf>
    <xf numFmtId="0" fontId="1" fillId="0" borderId="15" xfId="0" applyFont="1" applyBorder="1" applyAlignment="1">
      <alignment horizontal="center" vertical="top" wrapText="1"/>
    </xf>
    <xf numFmtId="0" fontId="0" fillId="0" borderId="15" xfId="0" applyBorder="1" applyAlignment="1">
      <alignment vertical="top" wrapText="1"/>
    </xf>
    <xf numFmtId="0" fontId="0" fillId="0" borderId="1" xfId="0" applyBorder="1" applyAlignment="1">
      <alignment horizontal="left" vertical="top" wrapText="1"/>
    </xf>
    <xf numFmtId="0" fontId="4" fillId="0" borderId="5" xfId="0" applyFont="1" applyBorder="1" applyAlignment="1">
      <alignment vertical="top" wrapText="1"/>
    </xf>
    <xf numFmtId="0" fontId="1" fillId="4" borderId="3" xfId="0" applyFont="1" applyFill="1" applyBorder="1" applyAlignment="1">
      <alignment vertical="center" wrapText="1"/>
    </xf>
    <xf numFmtId="0" fontId="1" fillId="6" borderId="3" xfId="0" applyFont="1" applyFill="1" applyBorder="1" applyAlignment="1">
      <alignment vertical="center" wrapText="1"/>
    </xf>
    <xf numFmtId="0" fontId="1" fillId="4" borderId="3" xfId="0" applyFont="1" applyFill="1" applyBorder="1" applyAlignment="1">
      <alignment horizontal="left" vertical="center" wrapText="1"/>
    </xf>
    <xf numFmtId="0" fontId="4" fillId="0" borderId="15" xfId="0" applyFont="1" applyBorder="1" applyAlignment="1">
      <alignment horizontal="left" vertical="top" wrapText="1"/>
    </xf>
    <xf numFmtId="0" fontId="0" fillId="0" borderId="3" xfId="0" applyBorder="1" applyAlignment="1">
      <alignment horizontal="left" vertical="top" wrapText="1"/>
    </xf>
    <xf numFmtId="0" fontId="1" fillId="5" borderId="3" xfId="0" applyFont="1" applyFill="1" applyBorder="1" applyAlignment="1">
      <alignment vertical="center" wrapText="1"/>
    </xf>
    <xf numFmtId="0" fontId="0" fillId="0" borderId="1" xfId="0" applyBorder="1"/>
    <xf numFmtId="0" fontId="12" fillId="0" borderId="1" xfId="0" applyFont="1" applyBorder="1" applyAlignment="1">
      <alignment vertical="top" wrapText="1"/>
    </xf>
    <xf numFmtId="0" fontId="12" fillId="0" borderId="15" xfId="0" applyFont="1" applyBorder="1" applyAlignment="1">
      <alignment vertical="top" wrapText="1"/>
    </xf>
    <xf numFmtId="0" fontId="12" fillId="0" borderId="5" xfId="0" applyFont="1" applyBorder="1" applyAlignment="1">
      <alignment vertical="top" wrapText="1"/>
    </xf>
    <xf numFmtId="0" fontId="1" fillId="0" borderId="3" xfId="0" applyFont="1" applyBorder="1" applyAlignment="1">
      <alignment horizontal="left" vertical="top" wrapText="1"/>
    </xf>
    <xf numFmtId="0" fontId="1" fillId="0" borderId="3" xfId="0" applyFont="1" applyBorder="1" applyAlignment="1">
      <alignment vertical="top" wrapText="1"/>
    </xf>
    <xf numFmtId="0" fontId="1" fillId="0" borderId="0" xfId="0" applyFont="1" applyAlignment="1">
      <alignment vertical="top" wrapText="1"/>
    </xf>
    <xf numFmtId="0" fontId="9" fillId="0" borderId="0" xfId="0" applyFont="1" applyAlignment="1">
      <alignment vertical="top" wrapText="1"/>
    </xf>
    <xf numFmtId="0" fontId="1" fillId="0" borderId="16" xfId="0" applyFont="1" applyBorder="1" applyAlignment="1">
      <alignment horizontal="left" vertical="top"/>
    </xf>
    <xf numFmtId="0" fontId="0" fillId="8" borderId="0" xfId="0" applyFill="1"/>
    <xf numFmtId="0" fontId="0" fillId="9" borderId="0" xfId="0" applyFill="1"/>
    <xf numFmtId="0" fontId="0" fillId="2" borderId="0" xfId="0" applyFill="1"/>
    <xf numFmtId="0" fontId="0" fillId="0" borderId="0" xfId="0" pivotButton="1" applyAlignment="1">
      <alignment vertical="top"/>
    </xf>
    <xf numFmtId="0" fontId="0" fillId="10" borderId="1" xfId="0" applyFill="1" applyBorder="1" applyAlignment="1">
      <alignment vertical="top" wrapText="1"/>
    </xf>
    <xf numFmtId="0" fontId="0" fillId="10" borderId="1" xfId="0" applyFill="1" applyBorder="1" applyAlignment="1">
      <alignment vertical="top"/>
    </xf>
    <xf numFmtId="0" fontId="0" fillId="0" borderId="1" xfId="0" pivotButton="1" applyBorder="1" applyAlignment="1">
      <alignment vertical="top" wrapText="1"/>
    </xf>
    <xf numFmtId="0" fontId="0" fillId="0" borderId="0" xfId="0" applyAlignment="1">
      <alignment horizontal="left" vertical="top" wrapText="1"/>
    </xf>
    <xf numFmtId="0" fontId="0" fillId="3" borderId="1" xfId="0" applyFill="1" applyBorder="1" applyAlignment="1">
      <alignment vertical="center"/>
    </xf>
    <xf numFmtId="0" fontId="0" fillId="0" borderId="15" xfId="0" applyBorder="1" applyAlignment="1">
      <alignment horizontal="left" vertical="top" wrapText="1"/>
    </xf>
    <xf numFmtId="0" fontId="1" fillId="10" borderId="1" xfId="0" applyFont="1" applyFill="1" applyBorder="1" applyAlignment="1">
      <alignment vertical="top"/>
    </xf>
    <xf numFmtId="0" fontId="1" fillId="0" borderId="1" xfId="0" pivotButton="1" applyFont="1" applyBorder="1" applyAlignment="1">
      <alignment vertical="top" wrapText="1"/>
    </xf>
    <xf numFmtId="0" fontId="1" fillId="0" borderId="0" xfId="0" applyFont="1"/>
    <xf numFmtId="0" fontId="1" fillId="4" borderId="1" xfId="0" applyFont="1" applyFill="1" applyBorder="1" applyAlignment="1">
      <alignment horizontal="center" vertical="center"/>
    </xf>
    <xf numFmtId="0" fontId="4" fillId="0" borderId="0" xfId="0" applyFont="1" applyAlignment="1">
      <alignment horizontal="left" vertical="top" wrapText="1"/>
    </xf>
    <xf numFmtId="0" fontId="11" fillId="0" borderId="0" xfId="0" applyFont="1" applyAlignment="1">
      <alignment vertical="top" wrapText="1"/>
    </xf>
    <xf numFmtId="0" fontId="1" fillId="7" borderId="0" xfId="0" applyFont="1" applyFill="1" applyAlignment="1">
      <alignment horizontal="left" vertical="center"/>
    </xf>
    <xf numFmtId="0" fontId="0" fillId="0" borderId="0" xfId="0" applyAlignment="1">
      <alignment horizontal="left" vertical="center" wrapText="1"/>
    </xf>
    <xf numFmtId="0" fontId="0" fillId="0" borderId="0" xfId="0" applyAlignment="1">
      <alignment vertical="center" wrapText="1"/>
    </xf>
    <xf numFmtId="17" fontId="0" fillId="0" borderId="1" xfId="0" applyNumberFormat="1" applyBorder="1" applyAlignment="1">
      <alignment vertical="top" wrapText="1"/>
    </xf>
    <xf numFmtId="17" fontId="0" fillId="0" borderId="1" xfId="0" applyNumberFormat="1" applyBorder="1" applyAlignment="1">
      <alignment horizontal="center" vertical="top" wrapText="1"/>
    </xf>
    <xf numFmtId="0" fontId="0" fillId="0" borderId="0" xfId="0" applyAlignment="1">
      <alignment horizontal="left" vertical="top"/>
    </xf>
    <xf numFmtId="0" fontId="0" fillId="0" borderId="0" xfId="0" applyNumberFormat="1" applyAlignment="1">
      <alignment vertical="top"/>
    </xf>
    <xf numFmtId="0" fontId="0" fillId="0" borderId="0" xfId="0" applyAlignment="1">
      <alignment horizontal="left" vertical="top" wrapText="1"/>
    </xf>
    <xf numFmtId="0" fontId="7" fillId="0" borderId="0" xfId="0" applyFont="1" applyAlignment="1">
      <alignment horizontal="center" vertical="center" wrapText="1"/>
    </xf>
    <xf numFmtId="0" fontId="1" fillId="11" borderId="2" xfId="0" applyFont="1" applyFill="1" applyBorder="1" applyAlignment="1">
      <alignment horizontal="left" vertical="center"/>
    </xf>
    <xf numFmtId="0" fontId="1" fillId="11" borderId="4" xfId="0" applyFont="1" applyFill="1" applyBorder="1" applyAlignment="1">
      <alignment horizontal="left" vertical="center"/>
    </xf>
    <xf numFmtId="0" fontId="1" fillId="11" borderId="3" xfId="0" applyFont="1" applyFill="1" applyBorder="1" applyAlignment="1">
      <alignment horizontal="left" vertical="center"/>
    </xf>
    <xf numFmtId="0" fontId="0" fillId="0" borderId="0" xfId="0" applyAlignment="1">
      <alignment horizontal="left" wrapText="1"/>
    </xf>
    <xf numFmtId="0" fontId="4" fillId="0" borderId="0" xfId="0" applyFont="1" applyAlignment="1">
      <alignment horizontal="left" vertical="top" wrapText="1"/>
    </xf>
    <xf numFmtId="0" fontId="0" fillId="0" borderId="0" xfId="0" applyAlignment="1">
      <alignment horizontal="left" vertical="top"/>
    </xf>
    <xf numFmtId="0" fontId="1" fillId="7" borderId="0" xfId="0" applyFont="1" applyFill="1" applyAlignment="1">
      <alignment horizontal="center" vertical="center"/>
    </xf>
    <xf numFmtId="0" fontId="14" fillId="0" borderId="0" xfId="0" applyFont="1" applyAlignment="1">
      <alignment horizontal="left" vertical="center" wrapText="1"/>
    </xf>
    <xf numFmtId="0" fontId="0" fillId="0" borderId="0" xfId="0" applyAlignment="1">
      <alignment horizontal="left" vertical="center" wrapText="1"/>
    </xf>
    <xf numFmtId="0" fontId="15" fillId="6" borderId="6" xfId="0" applyFont="1" applyFill="1" applyBorder="1" applyAlignment="1">
      <alignment horizontal="left" vertical="top" wrapText="1"/>
    </xf>
    <xf numFmtId="0" fontId="15" fillId="6" borderId="7" xfId="0" applyFont="1" applyFill="1" applyBorder="1" applyAlignment="1">
      <alignment horizontal="left" vertical="top" wrapText="1"/>
    </xf>
    <xf numFmtId="0" fontId="15" fillId="6" borderId="8" xfId="0" applyFont="1" applyFill="1" applyBorder="1" applyAlignment="1">
      <alignment horizontal="left" vertical="top" wrapText="1"/>
    </xf>
    <xf numFmtId="0" fontId="1" fillId="11" borderId="2" xfId="0" applyFont="1" applyFill="1" applyBorder="1" applyAlignment="1">
      <alignment horizontal="left" vertical="center" wrapText="1"/>
    </xf>
    <xf numFmtId="0" fontId="1" fillId="11" borderId="4" xfId="0" applyFont="1" applyFill="1" applyBorder="1" applyAlignment="1">
      <alignment horizontal="left" vertical="center" wrapText="1"/>
    </xf>
    <xf numFmtId="0" fontId="1" fillId="11" borderId="3" xfId="0" applyFont="1" applyFill="1" applyBorder="1" applyAlignment="1">
      <alignment horizontal="left" vertical="center" wrapText="1"/>
    </xf>
    <xf numFmtId="0" fontId="0" fillId="0" borderId="0" xfId="0" applyAlignment="1">
      <alignment horizontal="center" vertical="center" wrapText="1"/>
    </xf>
    <xf numFmtId="0" fontId="1" fillId="4" borderId="1"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3" xfId="0" applyFont="1" applyFill="1" applyBorder="1" applyAlignment="1">
      <alignment horizontal="left" vertical="top" wrapText="1"/>
    </xf>
    <xf numFmtId="0" fontId="12" fillId="0" borderId="15" xfId="0" applyFont="1" applyBorder="1" applyAlignment="1">
      <alignment vertical="top" wrapText="1"/>
    </xf>
    <xf numFmtId="0" fontId="12" fillId="0" borderId="5" xfId="0" applyFont="1" applyBorder="1" applyAlignment="1">
      <alignment vertical="top" wrapText="1"/>
    </xf>
    <xf numFmtId="0" fontId="12" fillId="0" borderId="15" xfId="0" applyFont="1" applyBorder="1" applyAlignment="1">
      <alignment horizontal="center" vertical="top"/>
    </xf>
    <xf numFmtId="0" fontId="12" fillId="0" borderId="5" xfId="0" applyFont="1" applyBorder="1" applyAlignment="1">
      <alignment horizontal="center" vertical="top"/>
    </xf>
    <xf numFmtId="0" fontId="0" fillId="0" borderId="15" xfId="0" applyBorder="1" applyAlignment="1">
      <alignment horizontal="left" vertical="top" wrapText="1"/>
    </xf>
    <xf numFmtId="0" fontId="0" fillId="0" borderId="5" xfId="0" applyBorder="1" applyAlignment="1">
      <alignment horizontal="left" vertical="top" wrapText="1"/>
    </xf>
    <xf numFmtId="0" fontId="2" fillId="3" borderId="0" xfId="0" applyFont="1" applyFill="1" applyAlignment="1">
      <alignment vertical="center" wrapText="1"/>
    </xf>
    <xf numFmtId="0" fontId="3" fillId="3" borderId="0" xfId="0" applyFont="1" applyFill="1" applyAlignment="1">
      <alignment vertical="center"/>
    </xf>
    <xf numFmtId="0" fontId="0" fillId="4" borderId="1" xfId="0" applyFill="1" applyBorder="1" applyAlignment="1">
      <alignment vertical="center" wrapText="1"/>
    </xf>
    <xf numFmtId="0" fontId="2" fillId="3" borderId="2" xfId="0" applyFont="1" applyFill="1" applyBorder="1" applyAlignment="1">
      <alignment vertical="center"/>
    </xf>
    <xf numFmtId="0" fontId="2" fillId="3" borderId="4" xfId="0" applyFont="1" applyFill="1" applyBorder="1" applyAlignment="1">
      <alignment vertical="center"/>
    </xf>
    <xf numFmtId="0" fontId="0" fillId="3" borderId="4" xfId="0"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 fillId="4" borderId="2" xfId="0" applyFont="1" applyFill="1" applyBorder="1" applyAlignment="1">
      <alignment vertical="center" wrapText="1"/>
    </xf>
    <xf numFmtId="0" fontId="1" fillId="4" borderId="3" xfId="0" applyFont="1" applyFill="1" applyBorder="1" applyAlignment="1">
      <alignment vertical="center" wrapText="1"/>
    </xf>
    <xf numFmtId="0" fontId="2" fillId="3" borderId="0" xfId="0" applyFont="1" applyFill="1" applyAlignment="1">
      <alignment vertical="center"/>
    </xf>
    <xf numFmtId="0" fontId="0" fillId="4" borderId="3" xfId="0" applyFill="1" applyBorder="1" applyAlignment="1">
      <alignment vertical="center" wrapText="1"/>
    </xf>
    <xf numFmtId="0" fontId="1" fillId="0" borderId="2" xfId="0" applyFont="1" applyBorder="1" applyAlignment="1">
      <alignment vertical="top" wrapText="1"/>
    </xf>
    <xf numFmtId="0" fontId="1" fillId="0" borderId="4" xfId="0" applyFont="1" applyBorder="1" applyAlignment="1">
      <alignmen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2" borderId="2" xfId="0" applyFont="1" applyFill="1" applyBorder="1" applyAlignment="1">
      <alignment horizontal="left" wrapText="1"/>
    </xf>
    <xf numFmtId="0" fontId="1" fillId="2" borderId="4" xfId="0" applyFont="1" applyFill="1" applyBorder="1" applyAlignment="1">
      <alignment horizontal="left" wrapText="1"/>
    </xf>
    <xf numFmtId="0" fontId="1" fillId="2" borderId="3" xfId="0" applyFont="1" applyFill="1" applyBorder="1" applyAlignment="1">
      <alignment horizontal="left" wrapText="1"/>
    </xf>
    <xf numFmtId="0" fontId="1" fillId="4" borderId="1" xfId="0" applyFont="1" applyFill="1" applyBorder="1" applyAlignment="1">
      <alignment wrapText="1"/>
    </xf>
    <xf numFmtId="0" fontId="2" fillId="3" borderId="12" xfId="0" applyFont="1" applyFill="1" applyBorder="1" applyAlignment="1">
      <alignment vertical="center"/>
    </xf>
    <xf numFmtId="0" fontId="2" fillId="3" borderId="13" xfId="0" applyFont="1" applyFill="1" applyBorder="1" applyAlignment="1">
      <alignment vertical="center"/>
    </xf>
    <xf numFmtId="0" fontId="2" fillId="3" borderId="14" xfId="0" applyFont="1" applyFill="1" applyBorder="1" applyAlignment="1">
      <alignment vertical="center"/>
    </xf>
    <xf numFmtId="0" fontId="2" fillId="3" borderId="1" xfId="0" applyFont="1" applyFill="1" applyBorder="1" applyAlignment="1">
      <alignment vertical="center"/>
    </xf>
    <xf numFmtId="0" fontId="0" fillId="3" borderId="1" xfId="0" applyFill="1" applyBorder="1" applyAlignment="1">
      <alignment vertical="center"/>
    </xf>
    <xf numFmtId="0" fontId="13" fillId="3" borderId="2" xfId="0" applyFont="1" applyFill="1" applyBorder="1" applyAlignment="1">
      <alignment vertical="center"/>
    </xf>
    <xf numFmtId="0" fontId="13" fillId="3" borderId="4" xfId="0" applyFont="1" applyFill="1" applyBorder="1" applyAlignment="1">
      <alignment vertical="center"/>
    </xf>
    <xf numFmtId="0" fontId="4" fillId="3" borderId="4" xfId="0" applyFont="1" applyFill="1" applyBorder="1" applyAlignment="1">
      <alignment vertical="center"/>
    </xf>
    <xf numFmtId="0" fontId="0" fillId="0" borderId="3" xfId="0" applyBorder="1" applyAlignment="1">
      <alignment vertical="center" wrapText="1"/>
    </xf>
    <xf numFmtId="0" fontId="6" fillId="10" borderId="1" xfId="0" applyFont="1" applyFill="1" applyBorder="1" applyAlignment="1">
      <alignment horizontal="center" vertical="center"/>
    </xf>
    <xf numFmtId="0" fontId="9" fillId="0" borderId="0" xfId="0" applyFont="1" applyAlignment="1">
      <alignment vertical="top" wrapText="1"/>
    </xf>
    <xf numFmtId="0" fontId="1" fillId="0" borderId="0" xfId="0" applyFont="1" applyAlignment="1">
      <alignment horizontal="center" vertical="top"/>
    </xf>
    <xf numFmtId="0" fontId="5" fillId="0" borderId="0" xfId="0" applyFont="1" applyAlignment="1">
      <alignment horizontal="center" wrapText="1"/>
    </xf>
    <xf numFmtId="0" fontId="5" fillId="0" borderId="0" xfId="0" applyFont="1" applyAlignment="1">
      <alignment horizontal="center"/>
    </xf>
    <xf numFmtId="0" fontId="1" fillId="0" borderId="1" xfId="0" applyFont="1" applyBorder="1" applyAlignment="1">
      <alignment horizontal="left" vertical="center"/>
    </xf>
    <xf numFmtId="0" fontId="0" fillId="0" borderId="1" xfId="0" applyBorder="1" applyAlignment="1">
      <alignment horizontal="center"/>
    </xf>
    <xf numFmtId="0" fontId="0" fillId="0" borderId="1" xfId="0" applyBorder="1" applyAlignment="1">
      <alignment horizontal="left" vertical="center"/>
    </xf>
    <xf numFmtId="0" fontId="1" fillId="0" borderId="10" xfId="0" applyFont="1" applyBorder="1" applyAlignment="1">
      <alignment horizontal="left"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0" fillId="0" borderId="10"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 fillId="0" borderId="0" xfId="0" applyFont="1" applyAlignment="1">
      <alignment horizontal="left"/>
    </xf>
    <xf numFmtId="0" fontId="17" fillId="4" borderId="2" xfId="0" applyFont="1" applyFill="1" applyBorder="1" applyAlignment="1">
      <alignment horizontal="left" vertical="top" wrapText="1"/>
    </xf>
    <xf numFmtId="0" fontId="17" fillId="4" borderId="4" xfId="0" applyFont="1" applyFill="1" applyBorder="1" applyAlignment="1">
      <alignment horizontal="left" vertical="top" wrapText="1"/>
    </xf>
    <xf numFmtId="0" fontId="17" fillId="4" borderId="3" xfId="0" applyFont="1" applyFill="1" applyBorder="1" applyAlignment="1">
      <alignment horizontal="left" vertical="top" wrapText="1"/>
    </xf>
    <xf numFmtId="0" fontId="1" fillId="0" borderId="1" xfId="0" applyFont="1" applyBorder="1" applyAlignment="1">
      <alignment horizontal="left" vertical="center" wrapText="1"/>
    </xf>
  </cellXfs>
  <cellStyles count="2">
    <cellStyle name="Hyperlink" xfId="1" builtinId="8"/>
    <cellStyle name="Normal" xfId="0" builtinId="0"/>
  </cellStyles>
  <dxfs count="188">
    <dxf>
      <alignment vertical="top"/>
    </dxf>
    <dxf>
      <alignment vertical="top"/>
    </dxf>
    <dxf>
      <alignment vertical="top"/>
    </dxf>
    <dxf>
      <alignment vertical="top"/>
    </dxf>
    <dxf>
      <alignment vertical="top"/>
    </dxf>
    <dxf>
      <alignment vertical="top"/>
    </dxf>
    <dxf>
      <font>
        <b/>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wrapText="1" indent="0"/>
    </dxf>
    <dxf>
      <alignment wrapText="1" indent="0"/>
    </dxf>
    <dxf>
      <font>
        <color rgb="FF548235"/>
      </font>
      <fill>
        <patternFill>
          <bgColor rgb="FFC6E0B4"/>
        </patternFill>
      </fill>
    </dxf>
    <dxf>
      <font>
        <color rgb="FF9C0006"/>
      </font>
      <fill>
        <patternFill>
          <bgColor rgb="FFFFC7CE"/>
        </patternFill>
      </fill>
    </dxf>
    <dxf>
      <font>
        <color rgb="FFC65911"/>
      </font>
      <fill>
        <patternFill>
          <bgColor rgb="FFFFE699"/>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s>
  <tableStyles count="0" defaultTableStyle="TableStyleMedium2" defaultPivotStyle="PivotStyleLight16"/>
  <colors>
    <mruColors>
      <color rgb="FFC65911"/>
      <color rgb="FFFFE699"/>
      <color rgb="FFFFC7CE"/>
      <color rgb="FF9C0006"/>
      <color rgb="FF548235"/>
      <color rgb="FFC6E0B4"/>
      <color rgb="FF9966FF"/>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18</xdr:col>
      <xdr:colOff>829734</xdr:colOff>
      <xdr:row>0</xdr:row>
      <xdr:rowOff>42333</xdr:rowOff>
    </xdr:from>
    <xdr:to>
      <xdr:col>18</xdr:col>
      <xdr:colOff>1740959</xdr:colOff>
      <xdr:row>4</xdr:row>
      <xdr:rowOff>99483</xdr:rowOff>
    </xdr:to>
    <xdr:pic>
      <xdr:nvPicPr>
        <xdr:cNvPr id="2" name="Picture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030" t="35762" r="61684" b="26618"/>
        <a:stretch/>
      </xdr:blipFill>
      <xdr:spPr bwMode="auto">
        <a:xfrm>
          <a:off x="11557001" y="42333"/>
          <a:ext cx="911225" cy="80221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98365</xdr:colOff>
      <xdr:row>0</xdr:row>
      <xdr:rowOff>0</xdr:rowOff>
    </xdr:from>
    <xdr:to>
      <xdr:col>10</xdr:col>
      <xdr:colOff>755804</xdr:colOff>
      <xdr:row>0</xdr:row>
      <xdr:rowOff>1295571</xdr:rowOff>
    </xdr:to>
    <xdr:pic>
      <xdr:nvPicPr>
        <xdr:cNvPr id="3" name="Picture 2">
          <a:extLst>
            <a:ext uri="{FF2B5EF4-FFF2-40B4-BE49-F238E27FC236}">
              <a16:creationId xmlns:a16="http://schemas.microsoft.com/office/drawing/2014/main" id="{00000000-0008-0000-0C00-000003000000}"/>
            </a:ext>
          </a:extLst>
        </xdr:cNvPr>
        <xdr:cNvPicPr>
          <a:picLocks noChangeAspect="1"/>
        </xdr:cNvPicPr>
      </xdr:nvPicPr>
      <xdr:blipFill rotWithShape="1">
        <a:blip xmlns:r="http://schemas.openxmlformats.org/officeDocument/2006/relationships" r:embed="rId1"/>
        <a:srcRect r="33546"/>
        <a:stretch/>
      </xdr:blipFill>
      <xdr:spPr>
        <a:xfrm>
          <a:off x="8121136" y="0"/>
          <a:ext cx="6460078" cy="1295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703007</xdr:colOff>
      <xdr:row>0</xdr:row>
      <xdr:rowOff>0</xdr:rowOff>
    </xdr:from>
    <xdr:to>
      <xdr:col>9</xdr:col>
      <xdr:colOff>3125</xdr:colOff>
      <xdr:row>3</xdr:row>
      <xdr:rowOff>160020</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5579807" y="0"/>
          <a:ext cx="852693" cy="70866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 Webb" refreshedDate="45249.830906597221" createdVersion="8" refreshedVersion="6" minRefreshableVersion="3" recordCount="57" xr:uid="{432AFE4B-7D1A-4525-8480-7AFECCC701FA}">
  <cacheSource type="worksheet">
    <worksheetSource ref="A2:G59" sheet="Works"/>
  </cacheSource>
  <cacheFields count="7">
    <cacheField name="ID" numFmtId="0">
      <sharedItems containsSemiMixedTypes="0" containsString="0" containsNumber="1" minValue="1.1000000000000001" maxValue="11.4" count="57">
        <n v="1.1000000000000001"/>
        <n v="1.2"/>
        <n v="1.3"/>
        <n v="1.4"/>
        <n v="1.5"/>
        <n v="1.6"/>
        <n v="1.7"/>
        <n v="2.1"/>
        <n v="2.2000000000000002"/>
        <n v="2.2999999999999998"/>
        <n v="2.4"/>
        <n v="2.5"/>
        <n v="2.6"/>
        <n v="3.1"/>
        <n v="3.2"/>
        <n v="3.3"/>
        <n v="3.4"/>
        <n v="3.5"/>
        <n v="4.0999999999999996"/>
        <n v="4.2"/>
        <n v="4.3"/>
        <n v="4.4000000000000004"/>
        <n v="4.5"/>
        <n v="5.0999999999999996"/>
        <n v="5.2"/>
        <n v="5.3"/>
        <n v="5.4"/>
        <n v="5.5"/>
        <n v="5.6"/>
        <n v="5.7"/>
        <n v="6.1"/>
        <n v="6.2"/>
        <n v="6.3"/>
        <n v="6.4"/>
        <n v="7.1"/>
        <n v="7.2"/>
        <n v="7.3"/>
        <n v="7.4"/>
        <n v="7.5"/>
        <n v="7.6"/>
        <n v="8.1"/>
        <n v="8.1999999999999993"/>
        <n v="8.3000000000000007"/>
        <n v="8.4"/>
        <n v="9.1"/>
        <n v="9.1999999999999993"/>
        <n v="9.3000000000000007"/>
        <n v="9.4"/>
        <n v="9.5"/>
        <n v="10.1"/>
        <n v="10.199999999999999"/>
        <n v="10.3"/>
        <n v="10.4"/>
        <n v="11.1"/>
        <n v="11.2"/>
        <n v="11.3"/>
        <n v="11.4"/>
      </sharedItems>
    </cacheField>
    <cacheField name="Item" numFmtId="0">
      <sharedItems count="57" longText="1">
        <s v="The governing body and proprietors ensure the school complies with their duties under legislation, contributing to multi-agency working in line with statutory guidance. _x000a__x000a_"/>
        <s v="The governing body/proprietor have ensured there is a whole school approach and proactive culture to safeguarding._x000a__x000a_"/>
        <s v="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_x000a__x000a_          _x000a_"/>
        <s v="The governing body/proprietor/headteacher has ensured that appropriate members of staff have been identified as leads for key areas of safeguarding and they have a co-ordinated approach._x000a_"/>
        <s v="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
        <s v="All staff have read and understood KCSIE Sept 2023 relevant to their role."/>
        <s v="All staff are aware of the DDSCP safeguarding children procedures and know how to access them."/>
        <s v="The governing body/proprietors have ensured there is an effective and up to date safeguarding/child protection policy."/>
        <s v="The governing body/proprietor has ensured the safeguarding/child protection policy reflects the whole school approach to child-on-child abuse."/>
        <s v="All staff have read and understood the school safeguarding/child protection policy and signed to this effect."/>
        <s v="The school website contains relevant safeguarding information, and the safeguarding/child protection policy is easily accessible to parents."/>
        <s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
        <s v="Safeguarding/child protection policies are in place and other policies and procedures which come un-der the safeguarding 'umbrella' are aligned. _x000a__x000a_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s v="The governing body/proprietors ensure that all staff receive appropriate safeguarding and child protection training at induction, including online safety, which is regularly updated."/>
        <s v="All staff including the governing board/ proprietors have an understanding of wider safeguarding issues that can impact on a child's welfare or put them at risk of harm."/>
        <s v="All staff receive safeguarding and child protection updates, as required."/>
        <s v="Specific safeguarding issues training have been taken into account. "/>
        <s v="There are up-to-date safeguarding and online safety training (and where appropriate safer recruitment training) records for all staff."/>
        <s v="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
        <s v="The governing body/proprietors are doing all they reasonably can to limit children's exposure to risks from the schools IT systems, including when children are learning online at home."/>
        <s v="The governing body/proprietors ensures that an annual review of the approach to online safety is completed, supported by an annual risk assessment that considers and reflects the risks children face and supports assessing wider online safety policy and practice."/>
        <s v="The governing body/proprietors have ensured there is a planned education programme informed by Teaching Online Safety in Schools and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
        <s v="Do all staff understand the risks posed by adults/young people/children who use technology, including the internet, to bully, groom, radicalise or abuse children, young people and vulnerable adults?"/>
        <s v="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
        <s v="A written policy for Relationships Education or Relationship and Sex Education is in place. "/>
        <s v="Learners are aware of safeguarding risks, recognise when they are at risk and how and where to get help and support if they need it."/>
        <s v="Children are protected and helped to keep themselves from bullying, homophobic behaviour, racism, sexism, and other forms of discrimination."/>
        <s v="The school has clear systems and processes in place for identifying possible mental health problems. "/>
        <s v="There is an effective up-to-date school behaviour policy which incorporates child-on-child abuse (including sexual violence and harassment), mental health issues, learning disabilities and neurodevelopmental conditions such as autism and behaviour."/>
        <s v="The school has an effective anti-bullying policy either as a standalone policy or as part of another relevant policy such as the behaviour policy."/>
        <s v="The governing body/proprietor ensure staff work in-line with use of reasonable force in schools and refer where needed to the DfE Reducing the need for restraint and restrictive intervention guidance. "/>
        <s v="The governing body/proprietor ensures the school continues to be responsible for any learner placed with an alternative provision provider. "/>
        <s v="Where school premises/facilities are rented out the governing body/proprietor ensures appropriate arrangements are in place to keep children safe."/>
        <s v="The governing body/proprietor ensures the school’s physical environment is safe and secure. "/>
        <s v="As part of the school early help offer, an early help assessment is considered and progressed for children with emerging needs to prevent child protection concerns developing."/>
        <s v="When a child has an early help assessment led by local authority children’s services, a Child in Need plan or a Child Protection Plan in place, the school works in partnership with external agencies, the child and their family regarding the concerns."/>
        <s v="Safeguarding/child protection concerns requiring intensive, or specialist support are immediately shared with the Local Authority Children's Social Care via telephone (urgent concerns) or online system (non-urgent) or in Derby only via a locality vulnerable children’s meeting (VCM). "/>
        <s v="The DSL is effective in pursuing concerns, where appropriate pressing for re-consideration and protecting children throughout all safeguarding processes and promoting their educational outcomes."/>
        <s v="The governing body/proprietor has ensured that all staff have the skills, knowledge and understanding to keep looked after children and previously looked after children safe. "/>
        <s v="Staff receive regular supervision and support if they are working directly and regularly with children where there are concerns about their safety and welfare."/>
        <s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
        <s v="The governing body/proprietors ensure the school routinely asks parents and records and maintains up-to-date records of who has parental responsibility for each learner, and where reasonably possible holds more than one emergency contact number for each learner.  "/>
        <s v="The governing body/proprietors ensures that child protection records are maintained as per KCSIE 2023 to ensure the safeguarding record keeping process effective and regularly reviewed."/>
        <s v="The DSL ensures safeguarding/child protection files are securely transferred to the new school as soon as possible, separate to main file and confirmation of receipt obtained."/>
        <s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s v="The governing body/proprietor has ensured that a member of the senior leadership team (or other relevant staff) have completed safer recruitment training and all interview panels include at least one member who has completed safer recruitment training."/>
        <s v="Single Central Register (SCR) kept as per DfE regulations and outlined in KCSIE 2023, including written confirmation of relevant checks by agency/training providers/third party staff?"/>
        <s v="The school has clear policies and procedures for ensuring different types of visitors to the school are suitable and checked and monitored as appropriate."/>
        <s v="The governing body/proprietors ensure induction for all new staff has a safeguarding element which includes KCSIE, the school safeguarding/child protection policy, online safety (including filtering and monitoring), safeguarding response to children who go missing from education, behaviour policy, staff behaviour policy/code of conduct, response to children who are absent from education and role and identity of the DSL and their deputy, designated teacher for looked after children, senior mental health lead and designated governor. "/>
        <s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_x000a__x000a_Note: some schools may have stand-alone low-level concerns, managing allegation and whistleblowing policies. If this is the case, it is essential that they are cross referenced and are consistent with each other."/>
        <s v="The governing body/proprietor has ensured the school has regularly refreshed staff understanding of staff behaviour and ‘safer working practice’.  "/>
        <s v="Where there have been low-level concerns about adults working in the school, the procedure for managing these has been properly used by the school."/>
        <s v="Concerns about poor or unsafe practice and potential failures in the schools safeguarding regime are reported and taken seriously by the governing body/proprietor and senior leadership team."/>
        <s v="The governing body/proprietor has ensured there are procedures in place within the school staff behaviour policy/code of conduct to manage safeguarding concerns or allegations against staff (including supply staff, contractors and volunteers) that may meet the harms threshold."/>
        <s v="The governing body/proprietors and senior leadership team are fully aware of their roles and responsibilities relating to allegations against teachers and other staff, including supply teachers, contractors and volunteers that may meet the harms threshold._x000a_"/>
        <s v="All members of staff are aware of the procedure for responding to and managing allegations against staff, including the headteacher, supply staff, contractors and volunteers, and are clear about how to report any concerns they may have and to who?"/>
        <s v="Where there have been allegations about adults working in the school, the procedure for managing these has been properly used by the school."/>
      </sharedItems>
    </cacheField>
    <cacheField name="Status" numFmtId="0">
      <sharedItems containsMixedTypes="1" containsNumber="1" containsInteger="1" minValue="0" maxValue="0" count="3">
        <s v="Partly met"/>
        <s v="Fully met"/>
        <n v="0" u="1"/>
      </sharedItems>
    </cacheField>
    <cacheField name="Actions" numFmtId="0">
      <sharedItems containsMixedTypes="1" containsNumber="1" containsInteger="1" minValue="0" maxValue="0" count="19" longText="1">
        <s v="* Governor trained on managing allegations, and GDPR training._x000a_* PREVENT action plan on reducing radicalisation_x000a__x000a_"/>
        <n v="0"/>
        <s v="Prevent action plan/risk assessment written and referenced in the policy. "/>
        <s v="* Does it specify reports should be made to 2 members of staff wherever possible? Completed 03.11.23"/>
        <s v="Check E-safety policy hasd reference the DDSCP Briefing Note: Harmful Online Challenges and Hoaxes. "/>
        <s v="Complete the LGFL audit 23/24 audit._x000a_Governors question and review the LGFL audit and hold a safeguarding monitoring visit in school._x000a_Cybersecurity training is planned for Jan 24 for all staff. "/>
        <s v="Complete a 360* online safety audit._x000a_Questions for the Governing Board Online Safety in schools and colleges to support their reflections as outlined in KCSIE? "/>
        <s v="DSL to read UKCIS Using External Expertise to Enhance Online Safety Education guidance to support a whole school response towards online safety. _x000a_Evaluate the resources used to support online-safety."/>
        <s v="* To create a more whole school/ classroom apporach to safe behaviours to keep themselves safe and happy by teachers completing regular circle time with children and wellbeing surveys which are followed up with actions taken."/>
        <s v="* Children creating their own equality policy and supported needed if other children are demonstarting disrespectful behaviours"/>
        <s v="School to implement a regular wellbeing survey with the children and discuss how this will make changes to teaching and learning."/>
        <s v="All staff trained on Autism and how to support them in school and what this looks like. "/>
        <s v="Security doors fitted with fobs to allow doors to be only accessed with a fob, but opens in a fire. Quotes to be obtained and governors agree costings and work to be completed. "/>
        <s v="DSL to attend LAC training"/>
        <s v="* DBS policy statement for governors/ trustees, associate members, staff, supply staff, volunteers, contractors, trainee students and students on placement has been written."/>
        <s v="* Check the  DfE guidance and other relevant guidance on staff behaviour e.g. from the Safer Recruitment Consortium and Farrer and Co, is reflected in the school's safegurading policies _x000a_* Make sure the low level concern policy has has the headteacher as the ultimate decision maker in respect of all low-level concerns._x000a_* Ensure the Low-level Concern policy references, and identifies the circumstances in which, the headteacher may wish to consult with the DSL to take a more collaborative decision-making approach._x000a_* Publish the Low-level Concern policy onto the school website."/>
        <s v="Check and update  the induction paperwork to include all school's safeguarding policies. "/>
        <s v="To use the DCC managing allegations policy and adapt to the school and take to FGM in December 23. "/>
        <s v="Governor needs training on managing allegations against staff._x000a_Governors to agree the managing allegations against staff policy/procedures"/>
      </sharedItems>
    </cacheField>
    <cacheField name="Lead Name" numFmtId="0">
      <sharedItems containsMixedTypes="1" containsNumber="1" containsInteger="1" minValue="0" maxValue="0" count="9">
        <s v="Isabel Webb"/>
        <n v="0"/>
        <s v="Isabel Webb and governor Simon Howard."/>
        <s v="Isabel Webb and all teaching staff"/>
        <s v="All teachers and Isabel Webb"/>
        <s v="Isabel Webb and Becci Davies"/>
        <s v="Isabel Webb and Shannon Boam"/>
        <s v="Isabel Webb, Jill Warren"/>
        <s v="Governors"/>
      </sharedItems>
    </cacheField>
    <cacheField name="Timescale" numFmtId="0">
      <sharedItems containsMixedTypes="1" containsNumber="1" containsInteger="1" minValue="0" maxValue="45474" count="18">
        <s v="By the end of Jan 24"/>
        <n v="0"/>
        <s v="End     of December 23"/>
        <s v="03.11.23"/>
        <s v="End of March 24"/>
        <s v="End of Dec 23"/>
        <s v="By the end of December 23"/>
        <s v="By end of March 24."/>
        <s v="By end of December 23"/>
        <s v="By March 2024"/>
        <s v="End of July 24"/>
        <s v="End of December 23"/>
        <s v="Asap"/>
        <n v="45292" u="1"/>
        <n v="45383" u="1"/>
        <n v="45474" u="1"/>
        <n v="45352" u="1"/>
        <n v="45231" u="1"/>
      </sharedItems>
    </cacheField>
    <cacheField name="Review Date" numFmtId="0">
      <sharedItems containsMixedTypes="1" containsNumber="1" containsInteger="1" minValue="0" maxValue="45536" count="14">
        <s v="By September 24"/>
        <n v="0"/>
        <s v="By the end of Jan 24"/>
        <s v="End  of Jan 24"/>
        <s v="End of July 24"/>
        <s v="End of  March 24"/>
        <s v="End of March 24"/>
        <s v="End of September 24"/>
        <s v="End of Dec 24"/>
        <n v="45536" u="1"/>
        <n v="45292" u="1"/>
        <n v="45261" u="1"/>
        <n v="45474" u="1"/>
        <n v="45352"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 Webb" refreshedDate="45249.830906828705" createdVersion="8" refreshedVersion="6" minRefreshableVersion="3" recordCount="57" xr:uid="{71D1B79F-FB37-4802-ABEF-160070F4EA00}">
  <cacheSource type="worksheet">
    <worksheetSource ref="C2:C59" sheet="Works"/>
  </cacheSource>
  <cacheFields count="1">
    <cacheField name="Status" numFmtId="0">
      <sharedItems containsMixedTypes="1" containsNumber="1" containsInteger="1" minValue="0" maxValue="0" count="3">
        <s v="Partly met"/>
        <s v="Fully met"/>
        <n v="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x v="0"/>
    <x v="0"/>
    <x v="0"/>
    <x v="0"/>
    <x v="0"/>
    <x v="0"/>
  </r>
  <r>
    <x v="1"/>
    <x v="1"/>
    <x v="1"/>
    <x v="1"/>
    <x v="1"/>
    <x v="1"/>
    <x v="1"/>
  </r>
  <r>
    <x v="2"/>
    <x v="2"/>
    <x v="1"/>
    <x v="1"/>
    <x v="1"/>
    <x v="1"/>
    <x v="1"/>
  </r>
  <r>
    <x v="3"/>
    <x v="3"/>
    <x v="1"/>
    <x v="1"/>
    <x v="1"/>
    <x v="1"/>
    <x v="1"/>
  </r>
  <r>
    <x v="4"/>
    <x v="4"/>
    <x v="1"/>
    <x v="1"/>
    <x v="1"/>
    <x v="1"/>
    <x v="1"/>
  </r>
  <r>
    <x v="5"/>
    <x v="5"/>
    <x v="1"/>
    <x v="1"/>
    <x v="1"/>
    <x v="1"/>
    <x v="1"/>
  </r>
  <r>
    <x v="6"/>
    <x v="6"/>
    <x v="1"/>
    <x v="1"/>
    <x v="1"/>
    <x v="1"/>
    <x v="1"/>
  </r>
  <r>
    <x v="7"/>
    <x v="7"/>
    <x v="0"/>
    <x v="2"/>
    <x v="0"/>
    <x v="2"/>
    <x v="2"/>
  </r>
  <r>
    <x v="8"/>
    <x v="8"/>
    <x v="1"/>
    <x v="3"/>
    <x v="0"/>
    <x v="3"/>
    <x v="3"/>
  </r>
  <r>
    <x v="9"/>
    <x v="9"/>
    <x v="1"/>
    <x v="1"/>
    <x v="1"/>
    <x v="1"/>
    <x v="1"/>
  </r>
  <r>
    <x v="10"/>
    <x v="10"/>
    <x v="1"/>
    <x v="1"/>
    <x v="1"/>
    <x v="1"/>
    <x v="1"/>
  </r>
  <r>
    <x v="11"/>
    <x v="11"/>
    <x v="1"/>
    <x v="1"/>
    <x v="1"/>
    <x v="1"/>
    <x v="1"/>
  </r>
  <r>
    <x v="12"/>
    <x v="12"/>
    <x v="1"/>
    <x v="1"/>
    <x v="1"/>
    <x v="1"/>
    <x v="1"/>
  </r>
  <r>
    <x v="13"/>
    <x v="13"/>
    <x v="1"/>
    <x v="1"/>
    <x v="1"/>
    <x v="1"/>
    <x v="1"/>
  </r>
  <r>
    <x v="14"/>
    <x v="14"/>
    <x v="1"/>
    <x v="1"/>
    <x v="1"/>
    <x v="1"/>
    <x v="1"/>
  </r>
  <r>
    <x v="15"/>
    <x v="15"/>
    <x v="1"/>
    <x v="1"/>
    <x v="1"/>
    <x v="1"/>
    <x v="1"/>
  </r>
  <r>
    <x v="16"/>
    <x v="16"/>
    <x v="1"/>
    <x v="1"/>
    <x v="1"/>
    <x v="1"/>
    <x v="1"/>
  </r>
  <r>
    <x v="17"/>
    <x v="17"/>
    <x v="1"/>
    <x v="1"/>
    <x v="1"/>
    <x v="1"/>
    <x v="1"/>
  </r>
  <r>
    <x v="18"/>
    <x v="18"/>
    <x v="0"/>
    <x v="4"/>
    <x v="0"/>
    <x v="4"/>
    <x v="4"/>
  </r>
  <r>
    <x v="19"/>
    <x v="19"/>
    <x v="0"/>
    <x v="5"/>
    <x v="2"/>
    <x v="5"/>
    <x v="5"/>
  </r>
  <r>
    <x v="20"/>
    <x v="20"/>
    <x v="0"/>
    <x v="6"/>
    <x v="2"/>
    <x v="4"/>
    <x v="6"/>
  </r>
  <r>
    <x v="21"/>
    <x v="21"/>
    <x v="0"/>
    <x v="7"/>
    <x v="0"/>
    <x v="5"/>
    <x v="6"/>
  </r>
  <r>
    <x v="22"/>
    <x v="22"/>
    <x v="1"/>
    <x v="1"/>
    <x v="1"/>
    <x v="1"/>
    <x v="1"/>
  </r>
  <r>
    <x v="23"/>
    <x v="23"/>
    <x v="1"/>
    <x v="1"/>
    <x v="1"/>
    <x v="1"/>
    <x v="1"/>
  </r>
  <r>
    <x v="24"/>
    <x v="24"/>
    <x v="1"/>
    <x v="1"/>
    <x v="1"/>
    <x v="1"/>
    <x v="1"/>
  </r>
  <r>
    <x v="25"/>
    <x v="25"/>
    <x v="0"/>
    <x v="8"/>
    <x v="3"/>
    <x v="6"/>
    <x v="6"/>
  </r>
  <r>
    <x v="26"/>
    <x v="26"/>
    <x v="0"/>
    <x v="9"/>
    <x v="0"/>
    <x v="7"/>
    <x v="4"/>
  </r>
  <r>
    <x v="27"/>
    <x v="27"/>
    <x v="0"/>
    <x v="10"/>
    <x v="4"/>
    <x v="8"/>
    <x v="6"/>
  </r>
  <r>
    <x v="28"/>
    <x v="28"/>
    <x v="0"/>
    <x v="11"/>
    <x v="5"/>
    <x v="9"/>
    <x v="4"/>
  </r>
  <r>
    <x v="29"/>
    <x v="29"/>
    <x v="1"/>
    <x v="1"/>
    <x v="1"/>
    <x v="1"/>
    <x v="1"/>
  </r>
  <r>
    <x v="30"/>
    <x v="30"/>
    <x v="1"/>
    <x v="1"/>
    <x v="1"/>
    <x v="1"/>
    <x v="1"/>
  </r>
  <r>
    <x v="31"/>
    <x v="31"/>
    <x v="1"/>
    <x v="1"/>
    <x v="1"/>
    <x v="1"/>
    <x v="1"/>
  </r>
  <r>
    <x v="32"/>
    <x v="32"/>
    <x v="1"/>
    <x v="1"/>
    <x v="1"/>
    <x v="1"/>
    <x v="1"/>
  </r>
  <r>
    <x v="33"/>
    <x v="33"/>
    <x v="0"/>
    <x v="12"/>
    <x v="6"/>
    <x v="10"/>
    <x v="7"/>
  </r>
  <r>
    <x v="34"/>
    <x v="34"/>
    <x v="1"/>
    <x v="1"/>
    <x v="1"/>
    <x v="1"/>
    <x v="1"/>
  </r>
  <r>
    <x v="35"/>
    <x v="35"/>
    <x v="1"/>
    <x v="1"/>
    <x v="1"/>
    <x v="1"/>
    <x v="1"/>
  </r>
  <r>
    <x v="36"/>
    <x v="36"/>
    <x v="1"/>
    <x v="1"/>
    <x v="1"/>
    <x v="1"/>
    <x v="1"/>
  </r>
  <r>
    <x v="37"/>
    <x v="37"/>
    <x v="1"/>
    <x v="1"/>
    <x v="1"/>
    <x v="1"/>
    <x v="1"/>
  </r>
  <r>
    <x v="38"/>
    <x v="38"/>
    <x v="1"/>
    <x v="13"/>
    <x v="1"/>
    <x v="1"/>
    <x v="1"/>
  </r>
  <r>
    <x v="39"/>
    <x v="39"/>
    <x v="1"/>
    <x v="1"/>
    <x v="1"/>
    <x v="1"/>
    <x v="1"/>
  </r>
  <r>
    <x v="40"/>
    <x v="40"/>
    <x v="1"/>
    <x v="1"/>
    <x v="1"/>
    <x v="1"/>
    <x v="1"/>
  </r>
  <r>
    <x v="41"/>
    <x v="41"/>
    <x v="1"/>
    <x v="1"/>
    <x v="1"/>
    <x v="1"/>
    <x v="1"/>
  </r>
  <r>
    <x v="42"/>
    <x v="42"/>
    <x v="1"/>
    <x v="1"/>
    <x v="1"/>
    <x v="1"/>
    <x v="1"/>
  </r>
  <r>
    <x v="43"/>
    <x v="43"/>
    <x v="1"/>
    <x v="1"/>
    <x v="1"/>
    <x v="1"/>
    <x v="1"/>
  </r>
  <r>
    <x v="44"/>
    <x v="44"/>
    <x v="0"/>
    <x v="14"/>
    <x v="0"/>
    <x v="5"/>
    <x v="6"/>
  </r>
  <r>
    <x v="45"/>
    <x v="45"/>
    <x v="1"/>
    <x v="1"/>
    <x v="1"/>
    <x v="1"/>
    <x v="1"/>
  </r>
  <r>
    <x v="46"/>
    <x v="46"/>
    <x v="1"/>
    <x v="1"/>
    <x v="1"/>
    <x v="1"/>
    <x v="1"/>
  </r>
  <r>
    <x v="47"/>
    <x v="47"/>
    <x v="1"/>
    <x v="1"/>
    <x v="1"/>
    <x v="1"/>
    <x v="1"/>
  </r>
  <r>
    <x v="48"/>
    <x v="48"/>
    <x v="1"/>
    <x v="1"/>
    <x v="1"/>
    <x v="1"/>
    <x v="1"/>
  </r>
  <r>
    <x v="49"/>
    <x v="49"/>
    <x v="0"/>
    <x v="15"/>
    <x v="7"/>
    <x v="11"/>
    <x v="6"/>
  </r>
  <r>
    <x v="50"/>
    <x v="50"/>
    <x v="0"/>
    <x v="16"/>
    <x v="0"/>
    <x v="11"/>
    <x v="6"/>
  </r>
  <r>
    <x v="51"/>
    <x v="51"/>
    <x v="1"/>
    <x v="1"/>
    <x v="1"/>
    <x v="1"/>
    <x v="1"/>
  </r>
  <r>
    <x v="52"/>
    <x v="52"/>
    <x v="1"/>
    <x v="1"/>
    <x v="1"/>
    <x v="1"/>
    <x v="1"/>
  </r>
  <r>
    <x v="53"/>
    <x v="53"/>
    <x v="0"/>
    <x v="17"/>
    <x v="0"/>
    <x v="5"/>
    <x v="6"/>
  </r>
  <r>
    <x v="54"/>
    <x v="54"/>
    <x v="0"/>
    <x v="18"/>
    <x v="8"/>
    <x v="12"/>
    <x v="8"/>
  </r>
  <r>
    <x v="55"/>
    <x v="55"/>
    <x v="1"/>
    <x v="1"/>
    <x v="1"/>
    <x v="1"/>
    <x v="1"/>
  </r>
  <r>
    <x v="56"/>
    <x v="56"/>
    <x v="1"/>
    <x v="1"/>
    <x v="1"/>
    <x v="1"/>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r>
  <r>
    <x v="1"/>
  </r>
  <r>
    <x v="1"/>
  </r>
  <r>
    <x v="1"/>
  </r>
  <r>
    <x v="1"/>
  </r>
  <r>
    <x v="1"/>
  </r>
  <r>
    <x v="1"/>
  </r>
  <r>
    <x v="0"/>
  </r>
  <r>
    <x v="1"/>
  </r>
  <r>
    <x v="1"/>
  </r>
  <r>
    <x v="1"/>
  </r>
  <r>
    <x v="1"/>
  </r>
  <r>
    <x v="1"/>
  </r>
  <r>
    <x v="1"/>
  </r>
  <r>
    <x v="1"/>
  </r>
  <r>
    <x v="1"/>
  </r>
  <r>
    <x v="1"/>
  </r>
  <r>
    <x v="1"/>
  </r>
  <r>
    <x v="0"/>
  </r>
  <r>
    <x v="0"/>
  </r>
  <r>
    <x v="0"/>
  </r>
  <r>
    <x v="0"/>
  </r>
  <r>
    <x v="1"/>
  </r>
  <r>
    <x v="1"/>
  </r>
  <r>
    <x v="1"/>
  </r>
  <r>
    <x v="0"/>
  </r>
  <r>
    <x v="0"/>
  </r>
  <r>
    <x v="0"/>
  </r>
  <r>
    <x v="0"/>
  </r>
  <r>
    <x v="1"/>
  </r>
  <r>
    <x v="1"/>
  </r>
  <r>
    <x v="1"/>
  </r>
  <r>
    <x v="1"/>
  </r>
  <r>
    <x v="0"/>
  </r>
  <r>
    <x v="1"/>
  </r>
  <r>
    <x v="1"/>
  </r>
  <r>
    <x v="1"/>
  </r>
  <r>
    <x v="1"/>
  </r>
  <r>
    <x v="1"/>
  </r>
  <r>
    <x v="1"/>
  </r>
  <r>
    <x v="1"/>
  </r>
  <r>
    <x v="1"/>
  </r>
  <r>
    <x v="1"/>
  </r>
  <r>
    <x v="1"/>
  </r>
  <r>
    <x v="0"/>
  </r>
  <r>
    <x v="1"/>
  </r>
  <r>
    <x v="1"/>
  </r>
  <r>
    <x v="1"/>
  </r>
  <r>
    <x v="1"/>
  </r>
  <r>
    <x v="0"/>
  </r>
  <r>
    <x v="0"/>
  </r>
  <r>
    <x v="1"/>
  </r>
  <r>
    <x v="1"/>
  </r>
  <r>
    <x v="0"/>
  </r>
  <r>
    <x v="0"/>
  </r>
  <r>
    <x v="1"/>
  </r>
  <r>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177A6E5-97B2-4771-89E3-7CD82D07E5B7}" name="PivotTable2" cacheId="1"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J4:K7" firstHeaderRow="1" firstDataRow="1" firstDataCol="1"/>
  <pivotFields count="1">
    <pivotField axis="axisRow" dataField="1" showAll="0">
      <items count="4">
        <item m="1" x="2"/>
        <item x="0"/>
        <item x="1"/>
        <item t="default"/>
      </items>
    </pivotField>
  </pivotFields>
  <rowFields count="1">
    <field x="0"/>
  </rowFields>
  <rowItems count="3">
    <i>
      <x v="1"/>
    </i>
    <i>
      <x v="2"/>
    </i>
    <i t="grand">
      <x/>
    </i>
  </rowItems>
  <colItems count="1">
    <i/>
  </colItems>
  <dataFields count="1">
    <dataField name="Count of Status" fld="0" subtotal="count" baseField="0" baseItem="0"/>
  </dataFields>
  <formats count="6">
    <format dxfId="5">
      <pivotArea type="all" dataOnly="0" outline="0" fieldPosition="0"/>
    </format>
    <format dxfId="4">
      <pivotArea outline="0" collapsedLevelsAreSubtotals="1" fieldPosition="0"/>
    </format>
    <format dxfId="3">
      <pivotArea field="0" type="button" dataOnly="0" labelOnly="1" outline="0" axis="axisRow" fieldPosition="0"/>
    </format>
    <format dxfId="2">
      <pivotArea dataOnly="0" labelOnly="1" fieldPosition="0">
        <references count="1">
          <reference field="0" count="0"/>
        </references>
      </pivotArea>
    </format>
    <format dxfId="1">
      <pivotArea dataOnly="0" labelOnly="1" grandRow="1" outline="0" fieldPosition="0"/>
    </format>
    <format dxfId="0">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4ADC914-C2CC-4532-A250-1462E6A4ADCC}" name="PivotTable1" cacheId="0" applyNumberFormats="0" applyBorderFormats="0" applyFontFormats="0" applyPatternFormats="0" applyAlignmentFormats="0" applyWidthHeightFormats="1" dataCaption="Values" updatedVersion="6" minRefreshableVersion="3" useAutoFormatting="1" rowGrandTotals="0" colGrandTotals="0" itemPrintTitles="1" createdVersion="6" indent="0" compact="0" compactData="0">
  <location ref="A3:G19" firstHeaderRow="1" firstDataRow="1" firstDataCol="7"/>
  <pivotFields count="7">
    <pivotField axis="axisRow" compact="0" outline="0" subtotalTop="0" showAll="0" defaultSubtotal="0">
      <items count="5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s>
    </pivotField>
    <pivotField axis="axisRow" compact="0" outline="0" showAll="0" defaultSubtotal="0">
      <items count="57">
        <item x="15"/>
        <item x="16"/>
        <item x="22"/>
        <item x="7"/>
        <item x="37"/>
        <item x="0"/>
        <item x="1"/>
        <item x="2"/>
        <item x="3"/>
        <item x="4"/>
        <item x="5"/>
        <item x="6"/>
        <item x="8"/>
        <item x="9"/>
        <item x="10"/>
        <item x="11"/>
        <item x="12"/>
        <item x="13"/>
        <item x="14"/>
        <item x="17"/>
        <item x="18"/>
        <item x="19"/>
        <item x="20"/>
        <item x="21"/>
        <item x="23"/>
        <item x="24"/>
        <item x="25"/>
        <item x="26"/>
        <item x="27"/>
        <item x="28"/>
        <item x="29"/>
        <item x="30"/>
        <item x="31"/>
        <item x="32"/>
        <item x="33"/>
        <item x="34"/>
        <item x="35"/>
        <item x="36"/>
        <item x="38"/>
        <item x="39"/>
        <item x="40"/>
        <item x="41"/>
        <item x="42"/>
        <item x="43"/>
        <item x="44"/>
        <item x="45"/>
        <item x="46"/>
        <item x="47"/>
        <item x="48"/>
        <item x="49"/>
        <item x="50"/>
        <item x="51"/>
        <item x="52"/>
        <item x="53"/>
        <item x="54"/>
        <item x="55"/>
        <item x="56"/>
      </items>
    </pivotField>
    <pivotField axis="axisRow" compact="0" outline="0" subtotalTop="0" showAll="0" defaultSubtotal="0">
      <items count="3">
        <item h="1" sd="0" m="1" x="2"/>
        <item x="0"/>
        <item h="1" x="1"/>
      </items>
    </pivotField>
    <pivotField axis="axisRow" compact="0" outline="0" subtotalTop="0" showAll="0" defaultSubtotal="0">
      <items count="19">
        <item x="1"/>
        <item x="2"/>
        <item x="3"/>
        <item x="4"/>
        <item x="7"/>
        <item x="10"/>
        <item x="11"/>
        <item x="18"/>
        <item x="12"/>
        <item x="13"/>
        <item x="0"/>
        <item x="14"/>
        <item x="15"/>
        <item x="16"/>
        <item x="8"/>
        <item x="9"/>
        <item x="5"/>
        <item x="17"/>
        <item x="6"/>
      </items>
    </pivotField>
    <pivotField axis="axisRow" compact="0" outline="0" subtotalTop="0" showAll="0" defaultSubtotal="0">
      <items count="9">
        <item x="1"/>
        <item x="0"/>
        <item x="2"/>
        <item x="4"/>
        <item x="5"/>
        <item x="8"/>
        <item x="6"/>
        <item x="7"/>
        <item x="3"/>
      </items>
    </pivotField>
    <pivotField axis="axisRow" compact="0" outline="0" subtotalTop="0" showAll="0" sortType="ascending" defaultSubtotal="0">
      <items count="18">
        <item x="1"/>
        <item m="1" x="17"/>
        <item m="1" x="13"/>
        <item m="1" x="16"/>
        <item m="1" x="14"/>
        <item m="1" x="15"/>
        <item x="3"/>
        <item x="12"/>
        <item x="8"/>
        <item x="7"/>
        <item x="9"/>
        <item x="6"/>
        <item x="0"/>
        <item x="2"/>
        <item x="5"/>
        <item x="11"/>
        <item x="10"/>
        <item x="4"/>
      </items>
    </pivotField>
    <pivotField axis="axisRow" compact="0" outline="0" subtotalTop="0" showAll="0" defaultSubtotal="0">
      <items count="14">
        <item x="1"/>
        <item m="1" x="9"/>
        <item m="1" x="10"/>
        <item m="1" x="12"/>
        <item m="1" x="13"/>
        <item m="1" x="11"/>
        <item x="0"/>
        <item x="6"/>
        <item x="2"/>
        <item x="3"/>
        <item x="4"/>
        <item x="5"/>
        <item x="7"/>
        <item x="8"/>
      </items>
    </pivotField>
  </pivotFields>
  <rowFields count="7">
    <field x="0"/>
    <field x="1"/>
    <field x="2"/>
    <field x="3"/>
    <field x="4"/>
    <field x="5"/>
    <field x="6"/>
  </rowFields>
  <rowItems count="16">
    <i>
      <x/>
      <x v="5"/>
      <x v="1"/>
      <x v="10"/>
      <x v="1"/>
      <x v="12"/>
      <x v="6"/>
    </i>
    <i>
      <x v="7"/>
      <x v="3"/>
      <x v="1"/>
      <x v="1"/>
      <x v="1"/>
      <x v="13"/>
      <x v="8"/>
    </i>
    <i>
      <x v="18"/>
      <x v="20"/>
      <x v="1"/>
      <x v="3"/>
      <x v="1"/>
      <x v="17"/>
      <x v="10"/>
    </i>
    <i>
      <x v="19"/>
      <x v="21"/>
      <x v="1"/>
      <x v="16"/>
      <x v="2"/>
      <x v="14"/>
      <x v="11"/>
    </i>
    <i>
      <x v="20"/>
      <x v="22"/>
      <x v="1"/>
      <x v="18"/>
      <x v="2"/>
      <x v="17"/>
      <x v="7"/>
    </i>
    <i>
      <x v="21"/>
      <x v="23"/>
      <x v="1"/>
      <x v="4"/>
      <x v="1"/>
      <x v="14"/>
      <x v="7"/>
    </i>
    <i>
      <x v="25"/>
      <x v="26"/>
      <x v="1"/>
      <x v="14"/>
      <x v="8"/>
      <x v="11"/>
      <x v="7"/>
    </i>
    <i>
      <x v="26"/>
      <x v="27"/>
      <x v="1"/>
      <x v="15"/>
      <x v="1"/>
      <x v="9"/>
      <x v="10"/>
    </i>
    <i>
      <x v="27"/>
      <x v="28"/>
      <x v="1"/>
      <x v="5"/>
      <x v="3"/>
      <x v="8"/>
      <x v="7"/>
    </i>
    <i>
      <x v="28"/>
      <x v="29"/>
      <x v="1"/>
      <x v="6"/>
      <x v="4"/>
      <x v="10"/>
      <x v="10"/>
    </i>
    <i>
      <x v="33"/>
      <x v="34"/>
      <x v="1"/>
      <x v="8"/>
      <x v="6"/>
      <x v="16"/>
      <x v="12"/>
    </i>
    <i>
      <x v="44"/>
      <x v="44"/>
      <x v="1"/>
      <x v="11"/>
      <x v="1"/>
      <x v="14"/>
      <x v="7"/>
    </i>
    <i>
      <x v="49"/>
      <x v="49"/>
      <x v="1"/>
      <x v="12"/>
      <x v="7"/>
      <x v="15"/>
      <x v="7"/>
    </i>
    <i>
      <x v="50"/>
      <x v="50"/>
      <x v="1"/>
      <x v="13"/>
      <x v="1"/>
      <x v="15"/>
      <x v="7"/>
    </i>
    <i>
      <x v="53"/>
      <x v="53"/>
      <x v="1"/>
      <x v="17"/>
      <x v="1"/>
      <x v="14"/>
      <x v="7"/>
    </i>
    <i>
      <x v="54"/>
      <x v="54"/>
      <x v="1"/>
      <x v="7"/>
      <x v="5"/>
      <x v="7"/>
      <x v="13"/>
    </i>
  </rowItems>
  <colItems count="1">
    <i/>
  </colItems>
  <formats count="146">
    <format dxfId="151">
      <pivotArea type="all" dataOnly="0" outline="0" fieldPosition="0"/>
    </format>
    <format dxfId="150">
      <pivotArea dataOnly="0" labelOnly="1" grandRow="1" outline="0" fieldPosition="0"/>
    </format>
    <format dxfId="149">
      <pivotArea type="all" dataOnly="0" outline="0" fieldPosition="0"/>
    </format>
    <format dxfId="148">
      <pivotArea field="0" type="button" dataOnly="0" labelOnly="1" outline="0" axis="axisRow" fieldPosition="0"/>
    </format>
    <format dxfId="147">
      <pivotArea field="1" type="button" dataOnly="0" labelOnly="1" outline="0" axis="axisRow" fieldPosition="1"/>
    </format>
    <format dxfId="146">
      <pivotArea field="2" type="button" dataOnly="0" labelOnly="1" outline="0" axis="axisRow" fieldPosition="2"/>
    </format>
    <format dxfId="145">
      <pivotArea field="3" type="button" dataOnly="0" labelOnly="1" outline="0" axis="axisRow" fieldPosition="3"/>
    </format>
    <format dxfId="144">
      <pivotArea field="4" type="button" dataOnly="0" labelOnly="1" outline="0" axis="axisRow" fieldPosition="4"/>
    </format>
    <format dxfId="143">
      <pivotArea field="5" type="button" dataOnly="0" labelOnly="1" outline="0" axis="axisRow" fieldPosition="5"/>
    </format>
    <format dxfId="142">
      <pivotArea field="6" type="button" dataOnly="0" labelOnly="1" outline="0" axis="axisRow" fieldPosition="6"/>
    </format>
    <format dxfId="141">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40">
      <pivotArea dataOnly="0" labelOnly="1" outline="0" fieldPosition="0">
        <references count="1">
          <reference field="0" count="7">
            <x v="50"/>
            <x v="51"/>
            <x v="52"/>
            <x v="53"/>
            <x v="54"/>
            <x v="55"/>
            <x v="56"/>
          </reference>
        </references>
      </pivotArea>
    </format>
    <format dxfId="139">
      <pivotArea dataOnly="0" labelOnly="1" outline="0" fieldPosition="0">
        <references count="2">
          <reference field="0" count="1" selected="0">
            <x v="0"/>
          </reference>
          <reference field="1" count="1">
            <x v="5"/>
          </reference>
        </references>
      </pivotArea>
    </format>
    <format dxfId="138">
      <pivotArea dataOnly="0" labelOnly="1" outline="0" fieldPosition="0">
        <references count="2">
          <reference field="0" count="1" selected="0">
            <x v="1"/>
          </reference>
          <reference field="1" count="1">
            <x v="6"/>
          </reference>
        </references>
      </pivotArea>
    </format>
    <format dxfId="137">
      <pivotArea dataOnly="0" labelOnly="1" outline="0" fieldPosition="0">
        <references count="2">
          <reference field="0" count="1" selected="0">
            <x v="2"/>
          </reference>
          <reference field="1" count="1">
            <x v="7"/>
          </reference>
        </references>
      </pivotArea>
    </format>
    <format dxfId="136">
      <pivotArea dataOnly="0" labelOnly="1" outline="0" fieldPosition="0">
        <references count="2">
          <reference field="0" count="1" selected="0">
            <x v="3"/>
          </reference>
          <reference field="1" count="1">
            <x v="8"/>
          </reference>
        </references>
      </pivotArea>
    </format>
    <format dxfId="135">
      <pivotArea dataOnly="0" labelOnly="1" outline="0" fieldPosition="0">
        <references count="2">
          <reference field="0" count="1" selected="0">
            <x v="4"/>
          </reference>
          <reference field="1" count="1">
            <x v="9"/>
          </reference>
        </references>
      </pivotArea>
    </format>
    <format dxfId="134">
      <pivotArea dataOnly="0" labelOnly="1" outline="0" fieldPosition="0">
        <references count="2">
          <reference field="0" count="1" selected="0">
            <x v="5"/>
          </reference>
          <reference field="1" count="1">
            <x v="10"/>
          </reference>
        </references>
      </pivotArea>
    </format>
    <format dxfId="133">
      <pivotArea dataOnly="0" labelOnly="1" outline="0" fieldPosition="0">
        <references count="2">
          <reference field="0" count="1" selected="0">
            <x v="6"/>
          </reference>
          <reference field="1" count="1">
            <x v="11"/>
          </reference>
        </references>
      </pivotArea>
    </format>
    <format dxfId="132">
      <pivotArea dataOnly="0" labelOnly="1" outline="0" fieldPosition="0">
        <references count="2">
          <reference field="0" count="1" selected="0">
            <x v="7"/>
          </reference>
          <reference field="1" count="1">
            <x v="3"/>
          </reference>
        </references>
      </pivotArea>
    </format>
    <format dxfId="131">
      <pivotArea dataOnly="0" labelOnly="1" outline="0" fieldPosition="0">
        <references count="2">
          <reference field="0" count="1" selected="0">
            <x v="8"/>
          </reference>
          <reference field="1" count="1">
            <x v="12"/>
          </reference>
        </references>
      </pivotArea>
    </format>
    <format dxfId="130">
      <pivotArea dataOnly="0" labelOnly="1" outline="0" fieldPosition="0">
        <references count="2">
          <reference field="0" count="1" selected="0">
            <x v="9"/>
          </reference>
          <reference field="1" count="1">
            <x v="13"/>
          </reference>
        </references>
      </pivotArea>
    </format>
    <format dxfId="129">
      <pivotArea dataOnly="0" labelOnly="1" outline="0" fieldPosition="0">
        <references count="2">
          <reference field="0" count="1" selected="0">
            <x v="10"/>
          </reference>
          <reference field="1" count="1">
            <x v="14"/>
          </reference>
        </references>
      </pivotArea>
    </format>
    <format dxfId="128">
      <pivotArea dataOnly="0" labelOnly="1" outline="0" fieldPosition="0">
        <references count="2">
          <reference field="0" count="1" selected="0">
            <x v="11"/>
          </reference>
          <reference field="1" count="1">
            <x v="15"/>
          </reference>
        </references>
      </pivotArea>
    </format>
    <format dxfId="127">
      <pivotArea dataOnly="0" labelOnly="1" outline="0" fieldPosition="0">
        <references count="2">
          <reference field="0" count="1" selected="0">
            <x v="12"/>
          </reference>
          <reference field="1" count="1">
            <x v="16"/>
          </reference>
        </references>
      </pivotArea>
    </format>
    <format dxfId="126">
      <pivotArea dataOnly="0" labelOnly="1" outline="0" fieldPosition="0">
        <references count="2">
          <reference field="0" count="1" selected="0">
            <x v="13"/>
          </reference>
          <reference field="1" count="1">
            <x v="17"/>
          </reference>
        </references>
      </pivotArea>
    </format>
    <format dxfId="125">
      <pivotArea dataOnly="0" labelOnly="1" outline="0" fieldPosition="0">
        <references count="2">
          <reference field="0" count="1" selected="0">
            <x v="14"/>
          </reference>
          <reference field="1" count="1">
            <x v="18"/>
          </reference>
        </references>
      </pivotArea>
    </format>
    <format dxfId="124">
      <pivotArea dataOnly="0" labelOnly="1" outline="0" fieldPosition="0">
        <references count="2">
          <reference field="0" count="1" selected="0">
            <x v="15"/>
          </reference>
          <reference field="1" count="1">
            <x v="0"/>
          </reference>
        </references>
      </pivotArea>
    </format>
    <format dxfId="123">
      <pivotArea dataOnly="0" labelOnly="1" outline="0" fieldPosition="0">
        <references count="2">
          <reference field="0" count="1" selected="0">
            <x v="16"/>
          </reference>
          <reference field="1" count="1">
            <x v="1"/>
          </reference>
        </references>
      </pivotArea>
    </format>
    <format dxfId="122">
      <pivotArea dataOnly="0" labelOnly="1" outline="0" fieldPosition="0">
        <references count="2">
          <reference field="0" count="1" selected="0">
            <x v="17"/>
          </reference>
          <reference field="1" count="1">
            <x v="19"/>
          </reference>
        </references>
      </pivotArea>
    </format>
    <format dxfId="121">
      <pivotArea dataOnly="0" labelOnly="1" outline="0" fieldPosition="0">
        <references count="2">
          <reference field="0" count="1" selected="0">
            <x v="18"/>
          </reference>
          <reference field="1" count="1">
            <x v="20"/>
          </reference>
        </references>
      </pivotArea>
    </format>
    <format dxfId="120">
      <pivotArea dataOnly="0" labelOnly="1" outline="0" fieldPosition="0">
        <references count="2">
          <reference field="0" count="1" selected="0">
            <x v="19"/>
          </reference>
          <reference field="1" count="1">
            <x v="21"/>
          </reference>
        </references>
      </pivotArea>
    </format>
    <format dxfId="119">
      <pivotArea dataOnly="0" labelOnly="1" outline="0" fieldPosition="0">
        <references count="2">
          <reference field="0" count="1" selected="0">
            <x v="20"/>
          </reference>
          <reference field="1" count="1">
            <x v="22"/>
          </reference>
        </references>
      </pivotArea>
    </format>
    <format dxfId="118">
      <pivotArea dataOnly="0" labelOnly="1" outline="0" fieldPosition="0">
        <references count="2">
          <reference field="0" count="1" selected="0">
            <x v="21"/>
          </reference>
          <reference field="1" count="1">
            <x v="23"/>
          </reference>
        </references>
      </pivotArea>
    </format>
    <format dxfId="117">
      <pivotArea dataOnly="0" labelOnly="1" outline="0" fieldPosition="0">
        <references count="2">
          <reference field="0" count="1" selected="0">
            <x v="22"/>
          </reference>
          <reference field="1" count="1">
            <x v="2"/>
          </reference>
        </references>
      </pivotArea>
    </format>
    <format dxfId="116">
      <pivotArea dataOnly="0" labelOnly="1" outline="0" fieldPosition="0">
        <references count="2">
          <reference field="0" count="1" selected="0">
            <x v="23"/>
          </reference>
          <reference field="1" count="1">
            <x v="24"/>
          </reference>
        </references>
      </pivotArea>
    </format>
    <format dxfId="115">
      <pivotArea dataOnly="0" labelOnly="1" outline="0" fieldPosition="0">
        <references count="2">
          <reference field="0" count="1" selected="0">
            <x v="24"/>
          </reference>
          <reference field="1" count="1">
            <x v="25"/>
          </reference>
        </references>
      </pivotArea>
    </format>
    <format dxfId="114">
      <pivotArea dataOnly="0" labelOnly="1" outline="0" fieldPosition="0">
        <references count="2">
          <reference field="0" count="1" selected="0">
            <x v="25"/>
          </reference>
          <reference field="1" count="1">
            <x v="26"/>
          </reference>
        </references>
      </pivotArea>
    </format>
    <format dxfId="113">
      <pivotArea dataOnly="0" labelOnly="1" outline="0" fieldPosition="0">
        <references count="2">
          <reference field="0" count="1" selected="0">
            <x v="26"/>
          </reference>
          <reference field="1" count="1">
            <x v="27"/>
          </reference>
        </references>
      </pivotArea>
    </format>
    <format dxfId="112">
      <pivotArea dataOnly="0" labelOnly="1" outline="0" fieldPosition="0">
        <references count="2">
          <reference field="0" count="1" selected="0">
            <x v="27"/>
          </reference>
          <reference field="1" count="1">
            <x v="28"/>
          </reference>
        </references>
      </pivotArea>
    </format>
    <format dxfId="111">
      <pivotArea dataOnly="0" labelOnly="1" outline="0" fieldPosition="0">
        <references count="2">
          <reference field="0" count="1" selected="0">
            <x v="28"/>
          </reference>
          <reference field="1" count="1">
            <x v="29"/>
          </reference>
        </references>
      </pivotArea>
    </format>
    <format dxfId="110">
      <pivotArea dataOnly="0" labelOnly="1" outline="0" fieldPosition="0">
        <references count="2">
          <reference field="0" count="1" selected="0">
            <x v="29"/>
          </reference>
          <reference field="1" count="1">
            <x v="30"/>
          </reference>
        </references>
      </pivotArea>
    </format>
    <format dxfId="109">
      <pivotArea dataOnly="0" labelOnly="1" outline="0" fieldPosition="0">
        <references count="2">
          <reference field="0" count="1" selected="0">
            <x v="30"/>
          </reference>
          <reference field="1" count="1">
            <x v="31"/>
          </reference>
        </references>
      </pivotArea>
    </format>
    <format dxfId="108">
      <pivotArea dataOnly="0" labelOnly="1" outline="0" fieldPosition="0">
        <references count="2">
          <reference field="0" count="1" selected="0">
            <x v="31"/>
          </reference>
          <reference field="1" count="1">
            <x v="32"/>
          </reference>
        </references>
      </pivotArea>
    </format>
    <format dxfId="107">
      <pivotArea dataOnly="0" labelOnly="1" outline="0" fieldPosition="0">
        <references count="2">
          <reference field="0" count="1" selected="0">
            <x v="32"/>
          </reference>
          <reference field="1" count="1">
            <x v="33"/>
          </reference>
        </references>
      </pivotArea>
    </format>
    <format dxfId="106">
      <pivotArea dataOnly="0" labelOnly="1" outline="0" fieldPosition="0">
        <references count="2">
          <reference field="0" count="1" selected="0">
            <x v="33"/>
          </reference>
          <reference field="1" count="1">
            <x v="34"/>
          </reference>
        </references>
      </pivotArea>
    </format>
    <format dxfId="105">
      <pivotArea dataOnly="0" labelOnly="1" outline="0" fieldPosition="0">
        <references count="2">
          <reference field="0" count="1" selected="0">
            <x v="34"/>
          </reference>
          <reference field="1" count="1">
            <x v="35"/>
          </reference>
        </references>
      </pivotArea>
    </format>
    <format dxfId="104">
      <pivotArea dataOnly="0" labelOnly="1" outline="0" fieldPosition="0">
        <references count="2">
          <reference field="0" count="1" selected="0">
            <x v="35"/>
          </reference>
          <reference field="1" count="1">
            <x v="36"/>
          </reference>
        </references>
      </pivotArea>
    </format>
    <format dxfId="103">
      <pivotArea dataOnly="0" labelOnly="1" outline="0" fieldPosition="0">
        <references count="2">
          <reference field="0" count="1" selected="0">
            <x v="36"/>
          </reference>
          <reference field="1" count="1">
            <x v="37"/>
          </reference>
        </references>
      </pivotArea>
    </format>
    <format dxfId="102">
      <pivotArea dataOnly="0" labelOnly="1" outline="0" fieldPosition="0">
        <references count="2">
          <reference field="0" count="1" selected="0">
            <x v="37"/>
          </reference>
          <reference field="1" count="1">
            <x v="4"/>
          </reference>
        </references>
      </pivotArea>
    </format>
    <format dxfId="101">
      <pivotArea dataOnly="0" labelOnly="1" outline="0" fieldPosition="0">
        <references count="2">
          <reference field="0" count="1" selected="0">
            <x v="38"/>
          </reference>
          <reference field="1" count="1">
            <x v="38"/>
          </reference>
        </references>
      </pivotArea>
    </format>
    <format dxfId="100">
      <pivotArea dataOnly="0" labelOnly="1" outline="0" fieldPosition="0">
        <references count="2">
          <reference field="0" count="1" selected="0">
            <x v="39"/>
          </reference>
          <reference field="1" count="1">
            <x v="39"/>
          </reference>
        </references>
      </pivotArea>
    </format>
    <format dxfId="99">
      <pivotArea dataOnly="0" labelOnly="1" outline="0" fieldPosition="0">
        <references count="2">
          <reference field="0" count="1" selected="0">
            <x v="40"/>
          </reference>
          <reference field="1" count="1">
            <x v="40"/>
          </reference>
        </references>
      </pivotArea>
    </format>
    <format dxfId="98">
      <pivotArea dataOnly="0" labelOnly="1" outline="0" fieldPosition="0">
        <references count="2">
          <reference field="0" count="1" selected="0">
            <x v="41"/>
          </reference>
          <reference field="1" count="1">
            <x v="41"/>
          </reference>
        </references>
      </pivotArea>
    </format>
    <format dxfId="97">
      <pivotArea dataOnly="0" labelOnly="1" outline="0" fieldPosition="0">
        <references count="2">
          <reference field="0" count="1" selected="0">
            <x v="42"/>
          </reference>
          <reference field="1" count="1">
            <x v="42"/>
          </reference>
        </references>
      </pivotArea>
    </format>
    <format dxfId="96">
      <pivotArea dataOnly="0" labelOnly="1" outline="0" fieldPosition="0">
        <references count="2">
          <reference field="0" count="1" selected="0">
            <x v="43"/>
          </reference>
          <reference field="1" count="1">
            <x v="43"/>
          </reference>
        </references>
      </pivotArea>
    </format>
    <format dxfId="95">
      <pivotArea dataOnly="0" labelOnly="1" outline="0" fieldPosition="0">
        <references count="2">
          <reference field="0" count="1" selected="0">
            <x v="44"/>
          </reference>
          <reference field="1" count="1">
            <x v="44"/>
          </reference>
        </references>
      </pivotArea>
    </format>
    <format dxfId="94">
      <pivotArea dataOnly="0" labelOnly="1" outline="0" fieldPosition="0">
        <references count="2">
          <reference field="0" count="1" selected="0">
            <x v="45"/>
          </reference>
          <reference field="1" count="1">
            <x v="45"/>
          </reference>
        </references>
      </pivotArea>
    </format>
    <format dxfId="93">
      <pivotArea dataOnly="0" labelOnly="1" outline="0" fieldPosition="0">
        <references count="2">
          <reference field="0" count="1" selected="0">
            <x v="46"/>
          </reference>
          <reference field="1" count="1">
            <x v="46"/>
          </reference>
        </references>
      </pivotArea>
    </format>
    <format dxfId="92">
      <pivotArea dataOnly="0" labelOnly="1" outline="0" fieldPosition="0">
        <references count="2">
          <reference field="0" count="1" selected="0">
            <x v="47"/>
          </reference>
          <reference field="1" count="1">
            <x v="47"/>
          </reference>
        </references>
      </pivotArea>
    </format>
    <format dxfId="91">
      <pivotArea dataOnly="0" labelOnly="1" outline="0" fieldPosition="0">
        <references count="2">
          <reference field="0" count="1" selected="0">
            <x v="48"/>
          </reference>
          <reference field="1" count="1">
            <x v="48"/>
          </reference>
        </references>
      </pivotArea>
    </format>
    <format dxfId="90">
      <pivotArea dataOnly="0" labelOnly="1" outline="0" fieldPosition="0">
        <references count="2">
          <reference field="0" count="1" selected="0">
            <x v="49"/>
          </reference>
          <reference field="1" count="1">
            <x v="49"/>
          </reference>
        </references>
      </pivotArea>
    </format>
    <format dxfId="89">
      <pivotArea dataOnly="0" labelOnly="1" outline="0" fieldPosition="0">
        <references count="2">
          <reference field="0" count="1" selected="0">
            <x v="50"/>
          </reference>
          <reference field="1" count="1">
            <x v="50"/>
          </reference>
        </references>
      </pivotArea>
    </format>
    <format dxfId="88">
      <pivotArea dataOnly="0" labelOnly="1" outline="0" fieldPosition="0">
        <references count="2">
          <reference field="0" count="1" selected="0">
            <x v="51"/>
          </reference>
          <reference field="1" count="1">
            <x v="51"/>
          </reference>
        </references>
      </pivotArea>
    </format>
    <format dxfId="87">
      <pivotArea dataOnly="0" labelOnly="1" outline="0" fieldPosition="0">
        <references count="2">
          <reference field="0" count="1" selected="0">
            <x v="52"/>
          </reference>
          <reference field="1" count="1">
            <x v="52"/>
          </reference>
        </references>
      </pivotArea>
    </format>
    <format dxfId="86">
      <pivotArea dataOnly="0" labelOnly="1" outline="0" fieldPosition="0">
        <references count="2">
          <reference field="0" count="1" selected="0">
            <x v="53"/>
          </reference>
          <reference field="1" count="1">
            <x v="53"/>
          </reference>
        </references>
      </pivotArea>
    </format>
    <format dxfId="85">
      <pivotArea dataOnly="0" labelOnly="1" outline="0" fieldPosition="0">
        <references count="2">
          <reference field="0" count="1" selected="0">
            <x v="54"/>
          </reference>
          <reference field="1" count="1">
            <x v="54"/>
          </reference>
        </references>
      </pivotArea>
    </format>
    <format dxfId="84">
      <pivotArea dataOnly="0" labelOnly="1" outline="0" fieldPosition="0">
        <references count="2">
          <reference field="0" count="1" selected="0">
            <x v="55"/>
          </reference>
          <reference field="1" count="1">
            <x v="55"/>
          </reference>
        </references>
      </pivotArea>
    </format>
    <format dxfId="83">
      <pivotArea dataOnly="0" labelOnly="1" outline="0" fieldPosition="0">
        <references count="2">
          <reference field="0" count="1" selected="0">
            <x v="56"/>
          </reference>
          <reference field="1" count="1">
            <x v="56"/>
          </reference>
        </references>
      </pivotArea>
    </format>
    <format dxfId="82">
      <pivotArea dataOnly="0" labelOnly="1" outline="0" fieldPosition="0">
        <references count="3">
          <reference field="0" count="1" selected="0">
            <x v="6"/>
          </reference>
          <reference field="1" count="1" selected="0">
            <x v="11"/>
          </reference>
          <reference field="2" count="1">
            <x v="0"/>
          </reference>
        </references>
      </pivotArea>
    </format>
    <format dxfId="81">
      <pivotArea dataOnly="0" labelOnly="1" outline="0" fieldPosition="0">
        <references count="3">
          <reference field="0" count="1" selected="0">
            <x v="17"/>
          </reference>
          <reference field="1" count="1" selected="0">
            <x v="19"/>
          </reference>
          <reference field="2" count="1">
            <x v="0"/>
          </reference>
        </references>
      </pivotArea>
    </format>
    <format dxfId="80">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79">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78">
      <pivotArea type="all" dataOnly="0" outline="0" fieldPosition="0"/>
    </format>
    <format dxfId="77">
      <pivotArea field="0" type="button" dataOnly="0" labelOnly="1" outline="0" axis="axisRow" fieldPosition="0"/>
    </format>
    <format dxfId="76">
      <pivotArea field="1" type="button" dataOnly="0" labelOnly="1" outline="0" axis="axisRow" fieldPosition="1"/>
    </format>
    <format dxfId="75">
      <pivotArea field="2" type="button" dataOnly="0" labelOnly="1" outline="0" axis="axisRow" fieldPosition="2"/>
    </format>
    <format dxfId="74">
      <pivotArea field="3" type="button" dataOnly="0" labelOnly="1" outline="0" axis="axisRow" fieldPosition="3"/>
    </format>
    <format dxfId="73">
      <pivotArea field="4" type="button" dataOnly="0" labelOnly="1" outline="0" axis="axisRow" fieldPosition="4"/>
    </format>
    <format dxfId="72">
      <pivotArea field="5" type="button" dataOnly="0" labelOnly="1" outline="0" axis="axisRow" fieldPosition="5"/>
    </format>
    <format dxfId="71">
      <pivotArea field="6" type="button" dataOnly="0" labelOnly="1" outline="0" axis="axisRow" fieldPosition="6"/>
    </format>
    <format dxfId="70">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69">
      <pivotArea dataOnly="0" labelOnly="1" outline="0" fieldPosition="0">
        <references count="1">
          <reference field="0" count="7">
            <x v="50"/>
            <x v="51"/>
            <x v="52"/>
            <x v="53"/>
            <x v="54"/>
            <x v="55"/>
            <x v="56"/>
          </reference>
        </references>
      </pivotArea>
    </format>
    <format dxfId="68">
      <pivotArea dataOnly="0" labelOnly="1" outline="0" fieldPosition="0">
        <references count="2">
          <reference field="0" count="1" selected="0">
            <x v="0"/>
          </reference>
          <reference field="1" count="1">
            <x v="5"/>
          </reference>
        </references>
      </pivotArea>
    </format>
    <format dxfId="67">
      <pivotArea dataOnly="0" labelOnly="1" outline="0" fieldPosition="0">
        <references count="2">
          <reference field="0" count="1" selected="0">
            <x v="1"/>
          </reference>
          <reference field="1" count="1">
            <x v="6"/>
          </reference>
        </references>
      </pivotArea>
    </format>
    <format dxfId="66">
      <pivotArea dataOnly="0" labelOnly="1" outline="0" fieldPosition="0">
        <references count="2">
          <reference field="0" count="1" selected="0">
            <x v="2"/>
          </reference>
          <reference field="1" count="1">
            <x v="7"/>
          </reference>
        </references>
      </pivotArea>
    </format>
    <format dxfId="65">
      <pivotArea dataOnly="0" labelOnly="1" outline="0" fieldPosition="0">
        <references count="2">
          <reference field="0" count="1" selected="0">
            <x v="3"/>
          </reference>
          <reference field="1" count="1">
            <x v="8"/>
          </reference>
        </references>
      </pivotArea>
    </format>
    <format dxfId="64">
      <pivotArea dataOnly="0" labelOnly="1" outline="0" fieldPosition="0">
        <references count="2">
          <reference field="0" count="1" selected="0">
            <x v="4"/>
          </reference>
          <reference field="1" count="1">
            <x v="9"/>
          </reference>
        </references>
      </pivotArea>
    </format>
    <format dxfId="63">
      <pivotArea dataOnly="0" labelOnly="1" outline="0" fieldPosition="0">
        <references count="2">
          <reference field="0" count="1" selected="0">
            <x v="5"/>
          </reference>
          <reference field="1" count="1">
            <x v="10"/>
          </reference>
        </references>
      </pivotArea>
    </format>
    <format dxfId="62">
      <pivotArea dataOnly="0" labelOnly="1" outline="0" fieldPosition="0">
        <references count="2">
          <reference field="0" count="1" selected="0">
            <x v="6"/>
          </reference>
          <reference field="1" count="1">
            <x v="11"/>
          </reference>
        </references>
      </pivotArea>
    </format>
    <format dxfId="61">
      <pivotArea dataOnly="0" labelOnly="1" outline="0" fieldPosition="0">
        <references count="2">
          <reference field="0" count="1" selected="0">
            <x v="7"/>
          </reference>
          <reference field="1" count="1">
            <x v="3"/>
          </reference>
        </references>
      </pivotArea>
    </format>
    <format dxfId="60">
      <pivotArea dataOnly="0" labelOnly="1" outline="0" fieldPosition="0">
        <references count="2">
          <reference field="0" count="1" selected="0">
            <x v="8"/>
          </reference>
          <reference field="1" count="1">
            <x v="12"/>
          </reference>
        </references>
      </pivotArea>
    </format>
    <format dxfId="59">
      <pivotArea dataOnly="0" labelOnly="1" outline="0" fieldPosition="0">
        <references count="2">
          <reference field="0" count="1" selected="0">
            <x v="9"/>
          </reference>
          <reference field="1" count="1">
            <x v="13"/>
          </reference>
        </references>
      </pivotArea>
    </format>
    <format dxfId="58">
      <pivotArea dataOnly="0" labelOnly="1" outline="0" fieldPosition="0">
        <references count="2">
          <reference field="0" count="1" selected="0">
            <x v="10"/>
          </reference>
          <reference field="1" count="1">
            <x v="14"/>
          </reference>
        </references>
      </pivotArea>
    </format>
    <format dxfId="57">
      <pivotArea dataOnly="0" labelOnly="1" outline="0" fieldPosition="0">
        <references count="2">
          <reference field="0" count="1" selected="0">
            <x v="11"/>
          </reference>
          <reference field="1" count="1">
            <x v="15"/>
          </reference>
        </references>
      </pivotArea>
    </format>
    <format dxfId="56">
      <pivotArea dataOnly="0" labelOnly="1" outline="0" fieldPosition="0">
        <references count="2">
          <reference field="0" count="1" selected="0">
            <x v="12"/>
          </reference>
          <reference field="1" count="1">
            <x v="16"/>
          </reference>
        </references>
      </pivotArea>
    </format>
    <format dxfId="55">
      <pivotArea dataOnly="0" labelOnly="1" outline="0" fieldPosition="0">
        <references count="2">
          <reference field="0" count="1" selected="0">
            <x v="13"/>
          </reference>
          <reference field="1" count="1">
            <x v="17"/>
          </reference>
        </references>
      </pivotArea>
    </format>
    <format dxfId="54">
      <pivotArea dataOnly="0" labelOnly="1" outline="0" fieldPosition="0">
        <references count="2">
          <reference field="0" count="1" selected="0">
            <x v="14"/>
          </reference>
          <reference field="1" count="1">
            <x v="18"/>
          </reference>
        </references>
      </pivotArea>
    </format>
    <format dxfId="53">
      <pivotArea dataOnly="0" labelOnly="1" outline="0" fieldPosition="0">
        <references count="2">
          <reference field="0" count="1" selected="0">
            <x v="15"/>
          </reference>
          <reference field="1" count="1">
            <x v="0"/>
          </reference>
        </references>
      </pivotArea>
    </format>
    <format dxfId="52">
      <pivotArea dataOnly="0" labelOnly="1" outline="0" fieldPosition="0">
        <references count="2">
          <reference field="0" count="1" selected="0">
            <x v="16"/>
          </reference>
          <reference field="1" count="1">
            <x v="1"/>
          </reference>
        </references>
      </pivotArea>
    </format>
    <format dxfId="51">
      <pivotArea dataOnly="0" labelOnly="1" outline="0" fieldPosition="0">
        <references count="2">
          <reference field="0" count="1" selected="0">
            <x v="17"/>
          </reference>
          <reference field="1" count="1">
            <x v="19"/>
          </reference>
        </references>
      </pivotArea>
    </format>
    <format dxfId="50">
      <pivotArea dataOnly="0" labelOnly="1" outline="0" fieldPosition="0">
        <references count="2">
          <reference field="0" count="1" selected="0">
            <x v="18"/>
          </reference>
          <reference field="1" count="1">
            <x v="20"/>
          </reference>
        </references>
      </pivotArea>
    </format>
    <format dxfId="49">
      <pivotArea dataOnly="0" labelOnly="1" outline="0" fieldPosition="0">
        <references count="2">
          <reference field="0" count="1" selected="0">
            <x v="19"/>
          </reference>
          <reference field="1" count="1">
            <x v="21"/>
          </reference>
        </references>
      </pivotArea>
    </format>
    <format dxfId="48">
      <pivotArea dataOnly="0" labelOnly="1" outline="0" fieldPosition="0">
        <references count="2">
          <reference field="0" count="1" selected="0">
            <x v="20"/>
          </reference>
          <reference field="1" count="1">
            <x v="22"/>
          </reference>
        </references>
      </pivotArea>
    </format>
    <format dxfId="47">
      <pivotArea dataOnly="0" labelOnly="1" outline="0" fieldPosition="0">
        <references count="2">
          <reference field="0" count="1" selected="0">
            <x v="21"/>
          </reference>
          <reference field="1" count="1">
            <x v="23"/>
          </reference>
        </references>
      </pivotArea>
    </format>
    <format dxfId="46">
      <pivotArea dataOnly="0" labelOnly="1" outline="0" fieldPosition="0">
        <references count="2">
          <reference field="0" count="1" selected="0">
            <x v="22"/>
          </reference>
          <reference field="1" count="1">
            <x v="2"/>
          </reference>
        </references>
      </pivotArea>
    </format>
    <format dxfId="45">
      <pivotArea dataOnly="0" labelOnly="1" outline="0" fieldPosition="0">
        <references count="2">
          <reference field="0" count="1" selected="0">
            <x v="23"/>
          </reference>
          <reference field="1" count="1">
            <x v="24"/>
          </reference>
        </references>
      </pivotArea>
    </format>
    <format dxfId="44">
      <pivotArea dataOnly="0" labelOnly="1" outline="0" fieldPosition="0">
        <references count="2">
          <reference field="0" count="1" selected="0">
            <x v="24"/>
          </reference>
          <reference field="1" count="1">
            <x v="25"/>
          </reference>
        </references>
      </pivotArea>
    </format>
    <format dxfId="43">
      <pivotArea dataOnly="0" labelOnly="1" outline="0" fieldPosition="0">
        <references count="2">
          <reference field="0" count="1" selected="0">
            <x v="25"/>
          </reference>
          <reference field="1" count="1">
            <x v="26"/>
          </reference>
        </references>
      </pivotArea>
    </format>
    <format dxfId="42">
      <pivotArea dataOnly="0" labelOnly="1" outline="0" fieldPosition="0">
        <references count="2">
          <reference field="0" count="1" selected="0">
            <x v="26"/>
          </reference>
          <reference field="1" count="1">
            <x v="27"/>
          </reference>
        </references>
      </pivotArea>
    </format>
    <format dxfId="41">
      <pivotArea dataOnly="0" labelOnly="1" outline="0" fieldPosition="0">
        <references count="2">
          <reference field="0" count="1" selected="0">
            <x v="27"/>
          </reference>
          <reference field="1" count="1">
            <x v="28"/>
          </reference>
        </references>
      </pivotArea>
    </format>
    <format dxfId="40">
      <pivotArea dataOnly="0" labelOnly="1" outline="0" fieldPosition="0">
        <references count="2">
          <reference field="0" count="1" selected="0">
            <x v="28"/>
          </reference>
          <reference field="1" count="1">
            <x v="29"/>
          </reference>
        </references>
      </pivotArea>
    </format>
    <format dxfId="39">
      <pivotArea dataOnly="0" labelOnly="1" outline="0" fieldPosition="0">
        <references count="2">
          <reference field="0" count="1" selected="0">
            <x v="29"/>
          </reference>
          <reference field="1" count="1">
            <x v="30"/>
          </reference>
        </references>
      </pivotArea>
    </format>
    <format dxfId="38">
      <pivotArea dataOnly="0" labelOnly="1" outline="0" fieldPosition="0">
        <references count="2">
          <reference field="0" count="1" selected="0">
            <x v="30"/>
          </reference>
          <reference field="1" count="1">
            <x v="31"/>
          </reference>
        </references>
      </pivotArea>
    </format>
    <format dxfId="37">
      <pivotArea dataOnly="0" labelOnly="1" outline="0" fieldPosition="0">
        <references count="2">
          <reference field="0" count="1" selected="0">
            <x v="31"/>
          </reference>
          <reference field="1" count="1">
            <x v="32"/>
          </reference>
        </references>
      </pivotArea>
    </format>
    <format dxfId="36">
      <pivotArea dataOnly="0" labelOnly="1" outline="0" fieldPosition="0">
        <references count="2">
          <reference field="0" count="1" selected="0">
            <x v="32"/>
          </reference>
          <reference field="1" count="1">
            <x v="33"/>
          </reference>
        </references>
      </pivotArea>
    </format>
    <format dxfId="35">
      <pivotArea dataOnly="0" labelOnly="1" outline="0" fieldPosition="0">
        <references count="2">
          <reference field="0" count="1" selected="0">
            <x v="33"/>
          </reference>
          <reference field="1" count="1">
            <x v="34"/>
          </reference>
        </references>
      </pivotArea>
    </format>
    <format dxfId="34">
      <pivotArea dataOnly="0" labelOnly="1" outline="0" fieldPosition="0">
        <references count="2">
          <reference field="0" count="1" selected="0">
            <x v="34"/>
          </reference>
          <reference field="1" count="1">
            <x v="35"/>
          </reference>
        </references>
      </pivotArea>
    </format>
    <format dxfId="33">
      <pivotArea dataOnly="0" labelOnly="1" outline="0" fieldPosition="0">
        <references count="2">
          <reference field="0" count="1" selected="0">
            <x v="35"/>
          </reference>
          <reference field="1" count="1">
            <x v="36"/>
          </reference>
        </references>
      </pivotArea>
    </format>
    <format dxfId="32">
      <pivotArea dataOnly="0" labelOnly="1" outline="0" fieldPosition="0">
        <references count="2">
          <reference field="0" count="1" selected="0">
            <x v="36"/>
          </reference>
          <reference field="1" count="1">
            <x v="37"/>
          </reference>
        </references>
      </pivotArea>
    </format>
    <format dxfId="31">
      <pivotArea dataOnly="0" labelOnly="1" outline="0" fieldPosition="0">
        <references count="2">
          <reference field="0" count="1" selected="0">
            <x v="37"/>
          </reference>
          <reference field="1" count="1">
            <x v="4"/>
          </reference>
        </references>
      </pivotArea>
    </format>
    <format dxfId="30">
      <pivotArea dataOnly="0" labelOnly="1" outline="0" fieldPosition="0">
        <references count="2">
          <reference field="0" count="1" selected="0">
            <x v="38"/>
          </reference>
          <reference field="1" count="1">
            <x v="38"/>
          </reference>
        </references>
      </pivotArea>
    </format>
    <format dxfId="29">
      <pivotArea dataOnly="0" labelOnly="1" outline="0" fieldPosition="0">
        <references count="2">
          <reference field="0" count="1" selected="0">
            <x v="39"/>
          </reference>
          <reference field="1" count="1">
            <x v="39"/>
          </reference>
        </references>
      </pivotArea>
    </format>
    <format dxfId="28">
      <pivotArea dataOnly="0" labelOnly="1" outline="0" fieldPosition="0">
        <references count="2">
          <reference field="0" count="1" selected="0">
            <x v="40"/>
          </reference>
          <reference field="1" count="1">
            <x v="40"/>
          </reference>
        </references>
      </pivotArea>
    </format>
    <format dxfId="27">
      <pivotArea dataOnly="0" labelOnly="1" outline="0" fieldPosition="0">
        <references count="2">
          <reference field="0" count="1" selected="0">
            <x v="41"/>
          </reference>
          <reference field="1" count="1">
            <x v="41"/>
          </reference>
        </references>
      </pivotArea>
    </format>
    <format dxfId="26">
      <pivotArea dataOnly="0" labelOnly="1" outline="0" fieldPosition="0">
        <references count="2">
          <reference field="0" count="1" selected="0">
            <x v="42"/>
          </reference>
          <reference field="1" count="1">
            <x v="42"/>
          </reference>
        </references>
      </pivotArea>
    </format>
    <format dxfId="25">
      <pivotArea dataOnly="0" labelOnly="1" outline="0" fieldPosition="0">
        <references count="2">
          <reference field="0" count="1" selected="0">
            <x v="43"/>
          </reference>
          <reference field="1" count="1">
            <x v="43"/>
          </reference>
        </references>
      </pivotArea>
    </format>
    <format dxfId="24">
      <pivotArea dataOnly="0" labelOnly="1" outline="0" fieldPosition="0">
        <references count="2">
          <reference field="0" count="1" selected="0">
            <x v="44"/>
          </reference>
          <reference field="1" count="1">
            <x v="44"/>
          </reference>
        </references>
      </pivotArea>
    </format>
    <format dxfId="23">
      <pivotArea dataOnly="0" labelOnly="1" outline="0" fieldPosition="0">
        <references count="2">
          <reference field="0" count="1" selected="0">
            <x v="45"/>
          </reference>
          <reference field="1" count="1">
            <x v="45"/>
          </reference>
        </references>
      </pivotArea>
    </format>
    <format dxfId="22">
      <pivotArea dataOnly="0" labelOnly="1" outline="0" fieldPosition="0">
        <references count="2">
          <reference field="0" count="1" selected="0">
            <x v="46"/>
          </reference>
          <reference field="1" count="1">
            <x v="46"/>
          </reference>
        </references>
      </pivotArea>
    </format>
    <format dxfId="21">
      <pivotArea dataOnly="0" labelOnly="1" outline="0" fieldPosition="0">
        <references count="2">
          <reference field="0" count="1" selected="0">
            <x v="47"/>
          </reference>
          <reference field="1" count="1">
            <x v="47"/>
          </reference>
        </references>
      </pivotArea>
    </format>
    <format dxfId="20">
      <pivotArea dataOnly="0" labelOnly="1" outline="0" fieldPosition="0">
        <references count="2">
          <reference field="0" count="1" selected="0">
            <x v="48"/>
          </reference>
          <reference field="1" count="1">
            <x v="48"/>
          </reference>
        </references>
      </pivotArea>
    </format>
    <format dxfId="19">
      <pivotArea dataOnly="0" labelOnly="1" outline="0" fieldPosition="0">
        <references count="2">
          <reference field="0" count="1" selected="0">
            <x v="49"/>
          </reference>
          <reference field="1" count="1">
            <x v="49"/>
          </reference>
        </references>
      </pivotArea>
    </format>
    <format dxfId="18">
      <pivotArea dataOnly="0" labelOnly="1" outline="0" fieldPosition="0">
        <references count="2">
          <reference field="0" count="1" selected="0">
            <x v="50"/>
          </reference>
          <reference field="1" count="1">
            <x v="50"/>
          </reference>
        </references>
      </pivotArea>
    </format>
    <format dxfId="17">
      <pivotArea dataOnly="0" labelOnly="1" outline="0" fieldPosition="0">
        <references count="2">
          <reference field="0" count="1" selected="0">
            <x v="51"/>
          </reference>
          <reference field="1" count="1">
            <x v="51"/>
          </reference>
        </references>
      </pivotArea>
    </format>
    <format dxfId="16">
      <pivotArea dataOnly="0" labelOnly="1" outline="0" fieldPosition="0">
        <references count="2">
          <reference field="0" count="1" selected="0">
            <x v="52"/>
          </reference>
          <reference field="1" count="1">
            <x v="52"/>
          </reference>
        </references>
      </pivotArea>
    </format>
    <format dxfId="15">
      <pivotArea dataOnly="0" labelOnly="1" outline="0" fieldPosition="0">
        <references count="2">
          <reference field="0" count="1" selected="0">
            <x v="53"/>
          </reference>
          <reference field="1" count="1">
            <x v="53"/>
          </reference>
        </references>
      </pivotArea>
    </format>
    <format dxfId="14">
      <pivotArea dataOnly="0" labelOnly="1" outline="0" fieldPosition="0">
        <references count="2">
          <reference field="0" count="1" selected="0">
            <x v="54"/>
          </reference>
          <reference field="1" count="1">
            <x v="54"/>
          </reference>
        </references>
      </pivotArea>
    </format>
    <format dxfId="13">
      <pivotArea dataOnly="0" labelOnly="1" outline="0" fieldPosition="0">
        <references count="2">
          <reference field="0" count="1" selected="0">
            <x v="55"/>
          </reference>
          <reference field="1" count="1">
            <x v="55"/>
          </reference>
        </references>
      </pivotArea>
    </format>
    <format dxfId="12">
      <pivotArea dataOnly="0" labelOnly="1" outline="0" fieldPosition="0">
        <references count="2">
          <reference field="0" count="1" selected="0">
            <x v="56"/>
          </reference>
          <reference field="1" count="1">
            <x v="56"/>
          </reference>
        </references>
      </pivotArea>
    </format>
    <format dxfId="11">
      <pivotArea dataOnly="0" labelOnly="1" outline="0" fieldPosition="0">
        <references count="3">
          <reference field="0" count="1" selected="0">
            <x v="6"/>
          </reference>
          <reference field="1" count="1" selected="0">
            <x v="11"/>
          </reference>
          <reference field="2" count="1">
            <x v="0"/>
          </reference>
        </references>
      </pivotArea>
    </format>
    <format dxfId="10">
      <pivotArea dataOnly="0" labelOnly="1" outline="0" fieldPosition="0">
        <references count="3">
          <reference field="0" count="1" selected="0">
            <x v="17"/>
          </reference>
          <reference field="1" count="1" selected="0">
            <x v="19"/>
          </reference>
          <reference field="2" count="1">
            <x v="0"/>
          </reference>
        </references>
      </pivotArea>
    </format>
    <format dxfId="9">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8">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7">
      <pivotArea field="3" type="button" dataOnly="0" labelOnly="1" outline="0" axis="axisRow" fieldPosition="3"/>
    </format>
    <format dxfId="6">
      <pivotArea field="5" type="button" dataOnly="0" labelOnly="1" outline="0" axis="axisRow" fieldPosition="5"/>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dscp@derby.gov.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1F81-149B-4F3B-A9DC-87A7D596960A}">
  <sheetPr>
    <tabColor rgb="FF92D050"/>
  </sheetPr>
  <dimension ref="B1:S69"/>
  <sheetViews>
    <sheetView topLeftCell="A27" zoomScale="90" zoomScaleNormal="90" workbookViewId="0">
      <selection activeCell="B10" sqref="B10:S10"/>
    </sheetView>
  </sheetViews>
  <sheetFormatPr defaultRowHeight="14.4" x14ac:dyDescent="0.3"/>
  <cols>
    <col min="1" max="1" width="4.33203125" customWidth="1"/>
    <col min="2" max="2" width="14.6640625" customWidth="1"/>
    <col min="4" max="4" width="3" customWidth="1"/>
    <col min="6" max="6" width="14.33203125" customWidth="1"/>
    <col min="19" max="19" width="26.5546875" customWidth="1"/>
  </cols>
  <sheetData>
    <row r="1" spans="2:19" ht="14.7" customHeight="1" x14ac:dyDescent="0.3">
      <c r="B1" s="76" t="s">
        <v>0</v>
      </c>
      <c r="C1" s="76"/>
      <c r="D1" s="76"/>
      <c r="E1" s="76"/>
      <c r="F1" s="76"/>
      <c r="G1" s="76"/>
      <c r="H1" s="76"/>
      <c r="I1" s="76"/>
      <c r="J1" s="76"/>
      <c r="K1" s="76"/>
      <c r="L1" s="76"/>
      <c r="M1" s="76"/>
      <c r="N1" s="76"/>
      <c r="O1" s="76"/>
      <c r="P1" s="76"/>
      <c r="Q1" s="76"/>
      <c r="R1" s="76"/>
      <c r="S1" s="76"/>
    </row>
    <row r="2" spans="2:19" x14ac:dyDescent="0.3">
      <c r="B2" s="76"/>
      <c r="C2" s="76"/>
      <c r="D2" s="76"/>
      <c r="E2" s="76"/>
      <c r="F2" s="76"/>
      <c r="G2" s="76"/>
      <c r="H2" s="76"/>
      <c r="I2" s="76"/>
      <c r="J2" s="76"/>
      <c r="K2" s="76"/>
      <c r="L2" s="76"/>
      <c r="M2" s="76"/>
      <c r="N2" s="76"/>
      <c r="O2" s="76"/>
      <c r="P2" s="76"/>
      <c r="Q2" s="76"/>
      <c r="R2" s="76"/>
      <c r="S2" s="76"/>
    </row>
    <row r="3" spans="2:19" x14ac:dyDescent="0.3">
      <c r="B3" s="76"/>
      <c r="C3" s="76"/>
      <c r="D3" s="76"/>
      <c r="E3" s="76"/>
      <c r="F3" s="76"/>
      <c r="G3" s="76"/>
      <c r="H3" s="76"/>
      <c r="I3" s="76"/>
      <c r="J3" s="76"/>
      <c r="K3" s="76"/>
      <c r="L3" s="76"/>
      <c r="M3" s="76"/>
      <c r="N3" s="76"/>
      <c r="O3" s="76"/>
      <c r="P3" s="76"/>
      <c r="Q3" s="76"/>
      <c r="R3" s="76"/>
      <c r="S3" s="76"/>
    </row>
    <row r="4" spans="2:19" x14ac:dyDescent="0.3">
      <c r="B4" s="76"/>
      <c r="C4" s="76"/>
      <c r="D4" s="76"/>
      <c r="E4" s="76"/>
      <c r="F4" s="76"/>
      <c r="G4" s="76"/>
      <c r="H4" s="76"/>
      <c r="I4" s="76"/>
      <c r="J4" s="76"/>
      <c r="K4" s="76"/>
      <c r="L4" s="76"/>
      <c r="M4" s="76"/>
      <c r="N4" s="76"/>
      <c r="O4" s="76"/>
      <c r="P4" s="76"/>
      <c r="Q4" s="76"/>
      <c r="R4" s="76"/>
      <c r="S4" s="76"/>
    </row>
    <row r="5" spans="2:19" ht="12" customHeight="1" x14ac:dyDescent="0.3"/>
    <row r="6" spans="2:19" ht="91.95" customHeight="1" x14ac:dyDescent="0.3">
      <c r="B6" s="81" t="s">
        <v>1</v>
      </c>
      <c r="C6" s="75"/>
      <c r="D6" s="75"/>
      <c r="E6" s="75"/>
      <c r="F6" s="75"/>
      <c r="G6" s="75"/>
      <c r="H6" s="75"/>
      <c r="I6" s="75"/>
      <c r="J6" s="75"/>
      <c r="K6" s="75"/>
      <c r="L6" s="75"/>
      <c r="M6" s="75"/>
      <c r="N6" s="75"/>
      <c r="O6" s="75"/>
      <c r="P6" s="75"/>
      <c r="Q6" s="75"/>
      <c r="R6" s="75"/>
      <c r="S6" s="75"/>
    </row>
    <row r="7" spans="2:19" ht="13.95" customHeight="1" x14ac:dyDescent="0.3">
      <c r="B7" s="66"/>
      <c r="C7" s="59"/>
      <c r="D7" s="59"/>
      <c r="E7" s="59"/>
      <c r="F7" s="59"/>
      <c r="G7" s="59"/>
      <c r="H7" s="59"/>
      <c r="I7" s="59"/>
      <c r="J7" s="59"/>
      <c r="K7" s="59"/>
      <c r="L7" s="59"/>
      <c r="M7" s="59"/>
      <c r="N7" s="59"/>
      <c r="O7" s="59"/>
      <c r="P7" s="59"/>
      <c r="Q7" s="59"/>
      <c r="R7" s="59"/>
      <c r="S7" s="59"/>
    </row>
    <row r="8" spans="2:19" ht="20.399999999999999" customHeight="1" x14ac:dyDescent="0.3">
      <c r="B8" s="77" t="s">
        <v>2</v>
      </c>
      <c r="C8" s="78"/>
      <c r="D8" s="78"/>
      <c r="E8" s="78"/>
      <c r="F8" s="78"/>
      <c r="G8" s="78"/>
      <c r="H8" s="78"/>
      <c r="I8" s="78"/>
      <c r="J8" s="78"/>
      <c r="K8" s="78"/>
      <c r="L8" s="78"/>
      <c r="M8" s="78"/>
      <c r="N8" s="78"/>
      <c r="O8" s="78"/>
      <c r="P8" s="78"/>
      <c r="Q8" s="78"/>
      <c r="R8" s="78"/>
      <c r="S8" s="79"/>
    </row>
    <row r="9" spans="2:19" ht="14.4" customHeight="1" x14ac:dyDescent="0.3">
      <c r="B9" s="68"/>
      <c r="C9" s="68"/>
      <c r="D9" s="68"/>
      <c r="E9" s="68"/>
      <c r="F9" s="68"/>
      <c r="G9" s="68"/>
      <c r="H9" s="68"/>
      <c r="I9" s="68"/>
      <c r="J9" s="68"/>
      <c r="K9" s="68"/>
      <c r="L9" s="68"/>
      <c r="M9" s="68"/>
      <c r="N9" s="68"/>
      <c r="O9" s="68"/>
      <c r="P9" s="68"/>
      <c r="Q9" s="68"/>
      <c r="R9" s="68"/>
      <c r="S9" s="68"/>
    </row>
    <row r="10" spans="2:19" ht="238.95" customHeight="1" x14ac:dyDescent="0.3">
      <c r="B10" s="75" t="s">
        <v>3</v>
      </c>
      <c r="C10" s="75"/>
      <c r="D10" s="75"/>
      <c r="E10" s="75"/>
      <c r="F10" s="75"/>
      <c r="G10" s="75"/>
      <c r="H10" s="75"/>
      <c r="I10" s="75"/>
      <c r="J10" s="75"/>
      <c r="K10" s="75"/>
      <c r="L10" s="75"/>
      <c r="M10" s="75"/>
      <c r="N10" s="75"/>
      <c r="O10" s="75"/>
      <c r="P10" s="75"/>
      <c r="Q10" s="75"/>
      <c r="R10" s="75"/>
      <c r="S10" s="75"/>
    </row>
    <row r="11" spans="2:19" ht="16.350000000000001" customHeight="1" x14ac:dyDescent="0.3"/>
    <row r="12" spans="2:19" ht="20.399999999999999" customHeight="1" x14ac:dyDescent="0.3">
      <c r="B12" s="77" t="s">
        <v>4</v>
      </c>
      <c r="C12" s="78"/>
      <c r="D12" s="78"/>
      <c r="E12" s="78"/>
      <c r="F12" s="78"/>
      <c r="G12" s="78"/>
      <c r="H12" s="78"/>
      <c r="I12" s="78"/>
      <c r="J12" s="78"/>
      <c r="K12" s="78"/>
      <c r="L12" s="78"/>
      <c r="M12" s="78"/>
      <c r="N12" s="78"/>
      <c r="O12" s="78"/>
      <c r="P12" s="78"/>
      <c r="Q12" s="78"/>
      <c r="R12" s="78"/>
      <c r="S12" s="79"/>
    </row>
    <row r="13" spans="2:19" ht="13.95" customHeight="1" x14ac:dyDescent="0.3">
      <c r="B13" s="68"/>
      <c r="C13" s="68"/>
      <c r="D13" s="68"/>
      <c r="E13" s="68"/>
      <c r="F13" s="68"/>
      <c r="G13" s="68"/>
      <c r="H13" s="68"/>
      <c r="I13" s="68"/>
      <c r="J13" s="68"/>
      <c r="K13" s="68"/>
      <c r="L13" s="68"/>
      <c r="M13" s="68"/>
      <c r="N13" s="68"/>
      <c r="O13" s="68"/>
      <c r="P13" s="68"/>
      <c r="Q13" s="68"/>
      <c r="R13" s="68"/>
      <c r="S13" s="68"/>
    </row>
    <row r="14" spans="2:19" ht="104.4" customHeight="1" x14ac:dyDescent="0.3">
      <c r="B14" s="75" t="s">
        <v>5</v>
      </c>
      <c r="C14" s="82"/>
      <c r="D14" s="82"/>
      <c r="E14" s="82"/>
      <c r="F14" s="82"/>
      <c r="G14" s="82"/>
      <c r="H14" s="82"/>
      <c r="I14" s="82"/>
      <c r="J14" s="82"/>
      <c r="K14" s="82"/>
      <c r="L14" s="82"/>
      <c r="M14" s="82"/>
      <c r="N14" s="82"/>
      <c r="O14" s="82"/>
      <c r="P14" s="82"/>
      <c r="Q14" s="82"/>
      <c r="R14" s="82"/>
      <c r="S14" s="82"/>
    </row>
    <row r="15" spans="2:19" x14ac:dyDescent="0.3">
      <c r="C15" s="23"/>
    </row>
    <row r="16" spans="2:19" ht="25.2" customHeight="1" x14ac:dyDescent="0.3">
      <c r="B16" s="77" t="s">
        <v>6</v>
      </c>
      <c r="C16" s="78"/>
      <c r="D16" s="78"/>
      <c r="E16" s="78"/>
      <c r="F16" s="78"/>
      <c r="G16" s="78"/>
      <c r="H16" s="78"/>
      <c r="I16" s="78"/>
      <c r="J16" s="78"/>
      <c r="K16" s="78"/>
      <c r="L16" s="78"/>
      <c r="M16" s="78"/>
      <c r="N16" s="78"/>
      <c r="O16" s="78"/>
      <c r="P16" s="78"/>
      <c r="Q16" s="78"/>
      <c r="R16" s="78"/>
      <c r="S16" s="79"/>
    </row>
    <row r="17" spans="2:19" ht="13.95" customHeight="1" x14ac:dyDescent="0.3">
      <c r="B17" s="83"/>
      <c r="C17" s="83"/>
      <c r="D17" s="83"/>
      <c r="E17" s="83"/>
      <c r="F17" s="83"/>
      <c r="G17" s="83"/>
      <c r="H17" s="83"/>
      <c r="I17" s="83"/>
      <c r="J17" s="83"/>
      <c r="K17" s="83"/>
      <c r="L17" s="83"/>
      <c r="M17" s="83"/>
      <c r="N17" s="83"/>
      <c r="O17" s="83"/>
      <c r="P17" s="83"/>
      <c r="Q17" s="83"/>
      <c r="R17" s="83"/>
      <c r="S17" s="83"/>
    </row>
    <row r="18" spans="2:19" ht="76.2" customHeight="1" x14ac:dyDescent="0.3">
      <c r="B18" s="75" t="s">
        <v>7</v>
      </c>
      <c r="C18" s="82"/>
      <c r="D18" s="82"/>
      <c r="E18" s="82"/>
      <c r="F18" s="82"/>
      <c r="G18" s="82"/>
      <c r="H18" s="82"/>
      <c r="I18" s="82"/>
      <c r="J18" s="82"/>
      <c r="K18" s="82"/>
      <c r="L18" s="82"/>
      <c r="M18" s="82"/>
      <c r="N18" s="82"/>
      <c r="O18" s="82"/>
      <c r="P18" s="82"/>
      <c r="Q18" s="82"/>
      <c r="R18" s="82"/>
      <c r="S18" s="82"/>
    </row>
    <row r="19" spans="2:19" x14ac:dyDescent="0.3">
      <c r="C19" s="23"/>
    </row>
    <row r="20" spans="2:19" ht="33.6" customHeight="1" x14ac:dyDescent="0.3">
      <c r="B20" s="75" t="s">
        <v>8</v>
      </c>
      <c r="C20" s="75"/>
      <c r="D20" s="75"/>
      <c r="E20" s="75"/>
      <c r="F20" s="75"/>
      <c r="G20" s="75"/>
      <c r="H20" s="75"/>
      <c r="I20" s="75"/>
      <c r="J20" s="75"/>
      <c r="K20" s="75"/>
      <c r="L20" s="75"/>
      <c r="M20" s="75"/>
      <c r="N20" s="75"/>
      <c r="O20" s="75"/>
      <c r="P20" s="75"/>
      <c r="Q20" s="75"/>
      <c r="R20" s="75"/>
      <c r="S20" s="75"/>
    </row>
    <row r="21" spans="2:19" ht="14.4" customHeight="1" x14ac:dyDescent="0.3">
      <c r="B21" s="59"/>
      <c r="C21" s="59"/>
      <c r="D21" s="59"/>
      <c r="E21" s="59"/>
      <c r="F21" s="59"/>
      <c r="G21" s="59"/>
      <c r="H21" s="59"/>
      <c r="I21" s="59"/>
      <c r="J21" s="59"/>
      <c r="K21" s="59"/>
      <c r="L21" s="59"/>
      <c r="M21" s="59"/>
      <c r="N21" s="59"/>
      <c r="O21" s="59"/>
      <c r="P21" s="59"/>
      <c r="Q21" s="59"/>
      <c r="R21" s="59"/>
      <c r="S21" s="59"/>
    </row>
    <row r="22" spans="2:19" ht="22.2" customHeight="1" x14ac:dyDescent="0.3">
      <c r="B22" s="84" t="s">
        <v>9</v>
      </c>
      <c r="C22" s="84"/>
      <c r="D22" s="84"/>
      <c r="E22" s="84"/>
      <c r="F22" s="85" t="s">
        <v>10</v>
      </c>
      <c r="G22" s="85"/>
      <c r="H22" s="85"/>
      <c r="I22" s="85"/>
      <c r="J22" s="85"/>
      <c r="K22" s="85"/>
      <c r="L22" s="85"/>
      <c r="M22" s="85"/>
      <c r="N22" s="85"/>
      <c r="O22" s="59"/>
      <c r="P22" s="59"/>
      <c r="Q22" s="59"/>
      <c r="R22" s="59"/>
      <c r="S22" s="59"/>
    </row>
    <row r="23" spans="2:19" ht="27" customHeight="1" x14ac:dyDescent="0.3">
      <c r="B23" s="84" t="s">
        <v>11</v>
      </c>
      <c r="C23" s="84"/>
      <c r="D23" s="84"/>
      <c r="E23" s="92" t="s">
        <v>12</v>
      </c>
      <c r="F23" s="92"/>
      <c r="G23" s="92"/>
      <c r="H23" s="92"/>
      <c r="I23" s="92"/>
      <c r="J23" s="92"/>
      <c r="K23" s="92"/>
      <c r="L23" s="69"/>
      <c r="M23" s="69"/>
      <c r="N23" s="69"/>
      <c r="O23" s="59"/>
      <c r="P23" s="59"/>
      <c r="Q23" s="59"/>
      <c r="R23" s="59"/>
      <c r="S23" s="59"/>
    </row>
    <row r="24" spans="2:19" ht="29.4" customHeight="1" x14ac:dyDescent="0.3">
      <c r="B24" s="84" t="s">
        <v>13</v>
      </c>
      <c r="C24" s="84"/>
      <c r="D24" s="84"/>
      <c r="E24" s="84"/>
      <c r="F24" s="84"/>
      <c r="G24" s="84"/>
      <c r="H24" s="84"/>
      <c r="I24" s="84"/>
      <c r="J24" s="92" t="s">
        <v>14</v>
      </c>
      <c r="K24" s="92"/>
      <c r="L24" s="92"/>
      <c r="M24" s="92"/>
      <c r="N24" s="92"/>
      <c r="O24" s="92"/>
      <c r="P24" s="70"/>
      <c r="Q24" s="59"/>
      <c r="R24" s="59"/>
      <c r="S24" s="59"/>
    </row>
    <row r="25" spans="2:19" ht="13.2" customHeight="1" x14ac:dyDescent="0.3">
      <c r="B25" s="59"/>
      <c r="C25" s="59"/>
      <c r="D25" s="59"/>
      <c r="E25" s="59"/>
      <c r="F25" s="59"/>
      <c r="G25" s="59"/>
      <c r="H25" s="59"/>
      <c r="I25" s="59"/>
      <c r="J25" s="59"/>
      <c r="K25" s="59"/>
      <c r="L25" s="59"/>
      <c r="M25" s="59"/>
      <c r="N25" s="59"/>
      <c r="O25" s="59"/>
      <c r="P25" s="59"/>
      <c r="Q25" s="59"/>
      <c r="R25" s="59"/>
      <c r="S25" s="59"/>
    </row>
    <row r="26" spans="2:19" ht="92.4" customHeight="1" x14ac:dyDescent="0.3">
      <c r="B26" s="75" t="s">
        <v>15</v>
      </c>
      <c r="C26" s="75"/>
      <c r="D26" s="75"/>
      <c r="E26" s="75"/>
      <c r="F26" s="75"/>
      <c r="G26" s="75"/>
      <c r="H26" s="75"/>
      <c r="I26" s="75"/>
      <c r="J26" s="75"/>
      <c r="K26" s="75"/>
      <c r="L26" s="75"/>
      <c r="M26" s="75"/>
      <c r="N26" s="75"/>
      <c r="O26" s="75"/>
      <c r="P26" s="75"/>
      <c r="Q26" s="75"/>
      <c r="R26" s="75"/>
      <c r="S26" s="75"/>
    </row>
    <row r="27" spans="2:19" ht="15.6" customHeight="1" x14ac:dyDescent="0.3">
      <c r="B27" s="59"/>
      <c r="C27" s="59"/>
      <c r="D27" s="59"/>
      <c r="E27" s="59"/>
      <c r="F27" s="59"/>
      <c r="G27" s="59"/>
      <c r="H27" s="59"/>
      <c r="I27" s="59"/>
      <c r="J27" s="59"/>
      <c r="K27" s="59"/>
      <c r="L27" s="59"/>
      <c r="M27" s="59"/>
      <c r="N27" s="59"/>
      <c r="O27" s="59"/>
      <c r="P27" s="59"/>
      <c r="Q27" s="59"/>
      <c r="R27" s="59"/>
      <c r="S27" s="59"/>
    </row>
    <row r="28" spans="2:19" ht="18" customHeight="1" x14ac:dyDescent="0.3">
      <c r="B28" s="75" t="s">
        <v>16</v>
      </c>
      <c r="C28" s="75"/>
      <c r="D28" s="75"/>
      <c r="E28" s="75"/>
      <c r="F28" s="75"/>
      <c r="G28" s="75"/>
      <c r="H28" s="75"/>
      <c r="I28" s="75"/>
      <c r="J28" s="75"/>
      <c r="K28" s="75"/>
      <c r="L28" s="75"/>
      <c r="M28" s="75"/>
      <c r="N28" s="75"/>
      <c r="O28" s="75"/>
      <c r="P28" s="75"/>
      <c r="Q28" s="75"/>
      <c r="R28" s="75"/>
      <c r="S28" s="75"/>
    </row>
    <row r="29" spans="2:19" ht="18" customHeight="1" x14ac:dyDescent="0.3">
      <c r="B29" s="59"/>
      <c r="C29" s="59"/>
      <c r="D29" s="59"/>
      <c r="E29" s="59"/>
      <c r="F29" s="59"/>
      <c r="G29" s="59"/>
      <c r="H29" s="59"/>
      <c r="I29" s="59"/>
      <c r="J29" s="59"/>
      <c r="K29" s="59"/>
      <c r="L29" s="59"/>
      <c r="M29" s="59"/>
      <c r="N29" s="59"/>
      <c r="O29" s="59"/>
      <c r="P29" s="59"/>
      <c r="Q29" s="59"/>
      <c r="R29" s="59"/>
      <c r="S29" s="59"/>
    </row>
    <row r="30" spans="2:19" ht="22.95" customHeight="1" x14ac:dyDescent="0.3">
      <c r="B30" s="89" t="s">
        <v>17</v>
      </c>
      <c r="C30" s="90"/>
      <c r="D30" s="90"/>
      <c r="E30" s="90"/>
      <c r="F30" s="90"/>
      <c r="G30" s="90"/>
      <c r="H30" s="90"/>
      <c r="I30" s="90"/>
      <c r="J30" s="90"/>
      <c r="K30" s="90"/>
      <c r="L30" s="90"/>
      <c r="M30" s="90"/>
      <c r="N30" s="90"/>
      <c r="O30" s="90"/>
      <c r="P30" s="90"/>
      <c r="Q30" s="90"/>
      <c r="R30" s="90"/>
      <c r="S30" s="91"/>
    </row>
    <row r="31" spans="2:19" ht="18" customHeight="1" x14ac:dyDescent="0.3">
      <c r="B31" s="59"/>
      <c r="C31" s="59"/>
      <c r="D31" s="59"/>
      <c r="E31" s="59"/>
      <c r="F31" s="59"/>
      <c r="G31" s="59"/>
      <c r="H31" s="59"/>
      <c r="I31" s="59"/>
      <c r="J31" s="59"/>
      <c r="K31" s="59"/>
      <c r="L31" s="59"/>
      <c r="M31" s="59"/>
      <c r="N31" s="59"/>
      <c r="O31" s="59"/>
      <c r="P31" s="59"/>
      <c r="Q31" s="59"/>
      <c r="R31" s="59"/>
      <c r="S31" s="59"/>
    </row>
    <row r="32" spans="2:19" ht="61.95" customHeight="1" x14ac:dyDescent="0.3">
      <c r="B32" s="75" t="s">
        <v>18</v>
      </c>
      <c r="C32" s="75"/>
      <c r="D32" s="75"/>
      <c r="E32" s="75"/>
      <c r="F32" s="75"/>
      <c r="G32" s="75"/>
      <c r="H32" s="75"/>
      <c r="I32" s="75"/>
      <c r="J32" s="75"/>
      <c r="K32" s="75"/>
      <c r="L32" s="75"/>
      <c r="M32" s="75"/>
      <c r="N32" s="75"/>
      <c r="O32" s="75"/>
      <c r="P32" s="75"/>
      <c r="Q32" s="75"/>
      <c r="R32" s="75"/>
      <c r="S32" s="75"/>
    </row>
    <row r="33" spans="2:19" ht="18" customHeight="1" thickBot="1" x14ac:dyDescent="0.35">
      <c r="B33" s="59"/>
      <c r="C33" s="59"/>
      <c r="D33" s="59"/>
      <c r="E33" s="59"/>
      <c r="F33" s="59"/>
      <c r="G33" s="59"/>
      <c r="H33" s="59"/>
      <c r="I33" s="59"/>
      <c r="J33" s="59"/>
      <c r="K33" s="59"/>
      <c r="L33" s="59"/>
      <c r="M33" s="59"/>
      <c r="N33" s="59"/>
      <c r="O33" s="59"/>
      <c r="P33" s="59"/>
      <c r="Q33" s="59"/>
      <c r="R33" s="59"/>
      <c r="S33" s="59"/>
    </row>
    <row r="34" spans="2:19" ht="37.200000000000003" customHeight="1" thickBot="1" x14ac:dyDescent="0.35">
      <c r="B34" s="86" t="s">
        <v>19</v>
      </c>
      <c r="C34" s="87"/>
      <c r="D34" s="87"/>
      <c r="E34" s="87"/>
      <c r="F34" s="87"/>
      <c r="G34" s="87"/>
      <c r="H34" s="87"/>
      <c r="I34" s="87"/>
      <c r="J34" s="87"/>
      <c r="K34" s="87"/>
      <c r="L34" s="87"/>
      <c r="M34" s="87"/>
      <c r="N34" s="87"/>
      <c r="O34" s="87"/>
      <c r="P34" s="87"/>
      <c r="Q34" s="87"/>
      <c r="R34" s="87"/>
      <c r="S34" s="88"/>
    </row>
    <row r="35" spans="2:19" ht="18" customHeight="1" x14ac:dyDescent="0.3">
      <c r="B35" s="59"/>
      <c r="C35" s="59"/>
      <c r="D35" s="59"/>
      <c r="E35" s="59"/>
      <c r="F35" s="59"/>
      <c r="G35" s="59"/>
      <c r="H35" s="59"/>
      <c r="I35" s="59"/>
      <c r="J35" s="59"/>
      <c r="K35" s="59"/>
      <c r="L35" s="59"/>
      <c r="M35" s="59"/>
      <c r="N35" s="59"/>
      <c r="O35" s="59"/>
      <c r="P35" s="59"/>
      <c r="Q35" s="59"/>
      <c r="R35" s="59"/>
      <c r="S35" s="59"/>
    </row>
    <row r="36" spans="2:19" ht="22.95" customHeight="1" x14ac:dyDescent="0.3">
      <c r="B36" s="89" t="s">
        <v>20</v>
      </c>
      <c r="C36" s="90"/>
      <c r="D36" s="90"/>
      <c r="E36" s="90"/>
      <c r="F36" s="90"/>
      <c r="G36" s="90"/>
      <c r="H36" s="90"/>
      <c r="I36" s="90"/>
      <c r="J36" s="90"/>
      <c r="K36" s="90"/>
      <c r="L36" s="90"/>
      <c r="M36" s="90"/>
      <c r="N36" s="90"/>
      <c r="O36" s="90"/>
      <c r="P36" s="90"/>
      <c r="Q36" s="90"/>
      <c r="R36" s="90"/>
      <c r="S36" s="91"/>
    </row>
    <row r="37" spans="2:19" ht="18" customHeight="1" x14ac:dyDescent="0.3">
      <c r="B37" s="59"/>
      <c r="C37" s="59"/>
      <c r="D37" s="59"/>
      <c r="E37" s="59"/>
      <c r="F37" s="59"/>
      <c r="G37" s="59"/>
      <c r="H37" s="59"/>
      <c r="I37" s="59"/>
      <c r="J37" s="59"/>
      <c r="K37" s="59"/>
      <c r="L37" s="59"/>
      <c r="M37" s="59"/>
      <c r="N37" s="59"/>
      <c r="O37" s="59"/>
      <c r="P37" s="59"/>
      <c r="Q37" s="59"/>
      <c r="R37" s="59"/>
      <c r="S37" s="59"/>
    </row>
    <row r="38" spans="2:19" ht="18" customHeight="1" x14ac:dyDescent="0.3">
      <c r="B38" s="75" t="s">
        <v>21</v>
      </c>
      <c r="C38" s="75"/>
      <c r="D38" s="75"/>
      <c r="E38" s="75"/>
      <c r="F38" s="75"/>
      <c r="G38" s="75"/>
      <c r="H38" s="75"/>
      <c r="I38" s="75"/>
      <c r="J38" s="75"/>
      <c r="K38" s="75"/>
      <c r="L38" s="75"/>
      <c r="M38" s="75"/>
      <c r="N38" s="75"/>
      <c r="O38" s="75"/>
      <c r="P38" s="75"/>
      <c r="Q38" s="75"/>
      <c r="R38" s="75"/>
      <c r="S38" s="75"/>
    </row>
    <row r="39" spans="2:19" ht="18" customHeight="1" x14ac:dyDescent="0.3">
      <c r="B39" s="59"/>
      <c r="C39" s="59"/>
      <c r="D39" s="59"/>
      <c r="E39" s="59"/>
      <c r="F39" s="59"/>
      <c r="G39" s="59"/>
      <c r="H39" s="59"/>
      <c r="I39" s="59"/>
      <c r="J39" s="59"/>
      <c r="K39" s="59"/>
      <c r="L39" s="59"/>
      <c r="M39" s="59"/>
      <c r="N39" s="59"/>
      <c r="O39" s="59"/>
      <c r="P39" s="59"/>
      <c r="Q39" s="59"/>
      <c r="R39" s="59"/>
      <c r="S39" s="59"/>
    </row>
    <row r="40" spans="2:19" x14ac:dyDescent="0.3">
      <c r="B40" s="1"/>
      <c r="C40" s="23"/>
    </row>
    <row r="41" spans="2:19" ht="18.600000000000001" customHeight="1" x14ac:dyDescent="0.3">
      <c r="B41" s="80" t="s">
        <v>22</v>
      </c>
      <c r="C41" s="80"/>
      <c r="D41" s="80"/>
      <c r="E41" s="80"/>
      <c r="F41" s="80"/>
      <c r="G41" s="80"/>
      <c r="H41" s="80"/>
      <c r="I41" s="80"/>
      <c r="J41" s="80"/>
      <c r="K41" s="80"/>
      <c r="L41" s="80"/>
      <c r="M41" s="80"/>
      <c r="N41" s="80"/>
      <c r="O41" s="80"/>
      <c r="P41" s="80"/>
      <c r="Q41" s="80"/>
      <c r="R41" s="80"/>
      <c r="S41" s="80"/>
    </row>
    <row r="42" spans="2:19" x14ac:dyDescent="0.3">
      <c r="B42" s="29" t="s">
        <v>23</v>
      </c>
      <c r="C42" s="23"/>
    </row>
    <row r="43" spans="2:19" x14ac:dyDescent="0.3">
      <c r="C43" s="23"/>
    </row>
    <row r="44" spans="2:19" x14ac:dyDescent="0.3">
      <c r="C44" s="23"/>
    </row>
    <row r="45" spans="2:19" x14ac:dyDescent="0.3">
      <c r="C45" s="23"/>
    </row>
    <row r="46" spans="2:19" x14ac:dyDescent="0.3">
      <c r="C46" s="23"/>
    </row>
    <row r="47" spans="2:19" x14ac:dyDescent="0.3">
      <c r="C47" s="23"/>
    </row>
    <row r="48" spans="2:19" x14ac:dyDescent="0.3">
      <c r="C48" s="23"/>
    </row>
    <row r="49" spans="3:8" x14ac:dyDescent="0.3">
      <c r="C49" s="23"/>
    </row>
    <row r="50" spans="3:8" x14ac:dyDescent="0.3">
      <c r="C50" s="23"/>
    </row>
    <row r="51" spans="3:8" x14ac:dyDescent="0.3">
      <c r="C51" s="23"/>
      <c r="G51" s="13"/>
      <c r="H51" s="23"/>
    </row>
    <row r="52" spans="3:8" x14ac:dyDescent="0.3">
      <c r="C52" s="23"/>
    </row>
    <row r="53" spans="3:8" x14ac:dyDescent="0.3">
      <c r="C53" s="23"/>
    </row>
    <row r="54" spans="3:8" x14ac:dyDescent="0.3">
      <c r="C54" s="23"/>
    </row>
    <row r="55" spans="3:8" x14ac:dyDescent="0.3">
      <c r="C55" s="23"/>
    </row>
    <row r="56" spans="3:8" x14ac:dyDescent="0.3">
      <c r="C56" s="23"/>
    </row>
    <row r="57" spans="3:8" x14ac:dyDescent="0.3">
      <c r="C57" s="23"/>
    </row>
    <row r="58" spans="3:8" x14ac:dyDescent="0.3">
      <c r="C58" s="23"/>
    </row>
    <row r="59" spans="3:8" x14ac:dyDescent="0.3">
      <c r="C59" s="24"/>
    </row>
    <row r="60" spans="3:8" x14ac:dyDescent="0.3">
      <c r="C60" s="23"/>
    </row>
    <row r="61" spans="3:8" x14ac:dyDescent="0.3">
      <c r="C61" s="23"/>
    </row>
    <row r="62" spans="3:8" x14ac:dyDescent="0.3">
      <c r="C62" s="23"/>
    </row>
    <row r="63" spans="3:8" x14ac:dyDescent="0.3">
      <c r="C63" s="23"/>
    </row>
    <row r="64" spans="3:8" x14ac:dyDescent="0.3">
      <c r="C64" s="23"/>
    </row>
    <row r="65" spans="3:18" x14ac:dyDescent="0.3">
      <c r="C65" s="23"/>
    </row>
    <row r="66" spans="3:18" x14ac:dyDescent="0.3">
      <c r="C66" s="23"/>
    </row>
    <row r="67" spans="3:18" x14ac:dyDescent="0.3">
      <c r="D67" s="29"/>
    </row>
    <row r="68" spans="3:18" x14ac:dyDescent="0.3">
      <c r="D68" s="29"/>
      <c r="R68" s="30"/>
    </row>
    <row r="69" spans="3:18" x14ac:dyDescent="0.3">
      <c r="D69" s="30"/>
    </row>
  </sheetData>
  <mergeCells count="24">
    <mergeCell ref="B32:S32"/>
    <mergeCell ref="B34:S34"/>
    <mergeCell ref="B36:S36"/>
    <mergeCell ref="B23:D23"/>
    <mergeCell ref="E23:K23"/>
    <mergeCell ref="J24:O24"/>
    <mergeCell ref="B28:S28"/>
    <mergeCell ref="B30:S30"/>
    <mergeCell ref="B20:S20"/>
    <mergeCell ref="B1:S4"/>
    <mergeCell ref="B12:S12"/>
    <mergeCell ref="B41:S41"/>
    <mergeCell ref="B6:S6"/>
    <mergeCell ref="B10:S10"/>
    <mergeCell ref="B8:S8"/>
    <mergeCell ref="B14:S14"/>
    <mergeCell ref="B16:S16"/>
    <mergeCell ref="B18:S18"/>
    <mergeCell ref="B17:S17"/>
    <mergeCell ref="B26:S26"/>
    <mergeCell ref="B38:S38"/>
    <mergeCell ref="B22:E22"/>
    <mergeCell ref="F22:N22"/>
    <mergeCell ref="B24:I24"/>
  </mergeCells>
  <hyperlinks>
    <hyperlink ref="B42" r:id="rId1" display="mailto:ddscp@derby.gov.uk" xr:uid="{2746E848-02D4-4675-9884-6A35AF932C07}"/>
  </hyperlinks>
  <pageMargins left="0.25" right="0.25" top="0.75" bottom="0.75" header="0.3" footer="0.3"/>
  <pageSetup paperSize="9"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6EC88-4067-4645-BBC8-F5C1485BCBF0}">
  <sheetPr>
    <pageSetUpPr fitToPage="1"/>
  </sheetPr>
  <dimension ref="A1:I9"/>
  <sheetViews>
    <sheetView zoomScaleNormal="100" workbookViewId="0">
      <pane xSplit="2" ySplit="2" topLeftCell="C3" activePane="bottomRight" state="frozen"/>
      <selection pane="topRight" activeCell="C1" sqref="C1"/>
      <selection pane="bottomLeft" activeCell="A3" sqref="A3"/>
      <selection pane="bottomRight" activeCell="F3" sqref="F3"/>
    </sheetView>
  </sheetViews>
  <sheetFormatPr defaultRowHeight="14.4" x14ac:dyDescent="0.3"/>
  <cols>
    <col min="1" max="1" width="5.44140625" customWidth="1"/>
    <col min="2" max="2" width="61.44140625" customWidth="1"/>
    <col min="3" max="3" width="95" customWidth="1"/>
    <col min="4" max="4" width="9.6640625" style="13" customWidth="1"/>
    <col min="5" max="5" width="73" customWidth="1"/>
    <col min="6" max="6" width="41.33203125" style="1" customWidth="1"/>
    <col min="7" max="7" width="22.5546875" style="1" customWidth="1"/>
    <col min="8" max="8" width="11.44140625" style="1" customWidth="1"/>
    <col min="9" max="9" width="10.33203125" style="1" customWidth="1"/>
  </cols>
  <sheetData>
    <row r="1" spans="1:9" ht="32.700000000000003" customHeight="1" x14ac:dyDescent="0.3">
      <c r="A1" s="97" t="s">
        <v>24</v>
      </c>
      <c r="B1" s="98"/>
      <c r="C1" s="99"/>
      <c r="D1" s="60"/>
      <c r="E1" s="60"/>
      <c r="F1" s="94" t="s">
        <v>25</v>
      </c>
      <c r="G1" s="95"/>
      <c r="H1" s="95"/>
      <c r="I1" s="96"/>
    </row>
    <row r="2" spans="1:9" ht="42.6" customHeight="1" x14ac:dyDescent="0.3">
      <c r="A2" s="93" t="s">
        <v>26</v>
      </c>
      <c r="B2" s="93"/>
      <c r="C2" s="14" t="s">
        <v>27</v>
      </c>
      <c r="D2" s="19" t="s">
        <v>28</v>
      </c>
      <c r="E2" s="14" t="s">
        <v>29</v>
      </c>
      <c r="F2" s="18" t="s">
        <v>30</v>
      </c>
      <c r="G2" s="18" t="s">
        <v>31</v>
      </c>
      <c r="H2" s="18" t="s">
        <v>32</v>
      </c>
      <c r="I2" s="18" t="s">
        <v>33</v>
      </c>
    </row>
    <row r="3" spans="1:9" ht="315.60000000000002" customHeight="1" x14ac:dyDescent="0.3">
      <c r="A3" s="4">
        <v>1.1000000000000001</v>
      </c>
      <c r="B3" s="44" t="s">
        <v>34</v>
      </c>
      <c r="C3" s="28" t="s">
        <v>35</v>
      </c>
      <c r="D3" s="9" t="s">
        <v>36</v>
      </c>
      <c r="E3" s="5" t="s">
        <v>37</v>
      </c>
      <c r="F3" s="2" t="s">
        <v>38</v>
      </c>
      <c r="G3" s="5" t="s">
        <v>39</v>
      </c>
      <c r="H3" s="72" t="s">
        <v>40</v>
      </c>
      <c r="I3" s="71" t="s">
        <v>41</v>
      </c>
    </row>
    <row r="4" spans="1:9" ht="252.6" customHeight="1" x14ac:dyDescent="0.3">
      <c r="A4" s="26">
        <v>1.2</v>
      </c>
      <c r="B4" s="16" t="s">
        <v>42</v>
      </c>
      <c r="C4" s="16" t="s">
        <v>43</v>
      </c>
      <c r="D4" s="9" t="s">
        <v>44</v>
      </c>
      <c r="E4" s="5" t="s">
        <v>45</v>
      </c>
      <c r="G4" s="5"/>
      <c r="H4" s="5"/>
      <c r="I4" s="5"/>
    </row>
    <row r="5" spans="1:9" ht="215.7" customHeight="1" x14ac:dyDescent="0.3">
      <c r="A5" s="3">
        <v>1.3</v>
      </c>
      <c r="B5" s="28" t="s">
        <v>46</v>
      </c>
      <c r="C5" s="28" t="s">
        <v>47</v>
      </c>
      <c r="D5" s="9" t="s">
        <v>44</v>
      </c>
      <c r="E5" s="5" t="s">
        <v>48</v>
      </c>
      <c r="F5" s="2"/>
      <c r="G5" s="8"/>
      <c r="H5" s="5"/>
      <c r="I5" s="5"/>
    </row>
    <row r="6" spans="1:9" ht="166.95" customHeight="1" x14ac:dyDescent="0.3">
      <c r="A6" s="3">
        <v>1.4</v>
      </c>
      <c r="B6" s="28" t="s">
        <v>49</v>
      </c>
      <c r="C6" s="28" t="s">
        <v>50</v>
      </c>
      <c r="D6" s="9" t="s">
        <v>44</v>
      </c>
      <c r="E6" s="2" t="s">
        <v>51</v>
      </c>
      <c r="F6" s="5"/>
      <c r="G6" s="5"/>
      <c r="H6" s="5"/>
      <c r="I6" s="5"/>
    </row>
    <row r="7" spans="1:9" ht="324.60000000000002" customHeight="1" x14ac:dyDescent="0.3">
      <c r="A7" s="3">
        <v>1.5</v>
      </c>
      <c r="B7" s="44" t="s">
        <v>52</v>
      </c>
      <c r="C7" s="16" t="s">
        <v>53</v>
      </c>
      <c r="D7" s="9" t="s">
        <v>44</v>
      </c>
      <c r="E7" s="5" t="s">
        <v>54</v>
      </c>
      <c r="F7" s="2"/>
      <c r="G7" s="5"/>
      <c r="H7" s="5"/>
      <c r="I7" s="5"/>
    </row>
    <row r="8" spans="1:9" ht="135" customHeight="1" x14ac:dyDescent="0.3">
      <c r="A8" s="27">
        <v>1.6</v>
      </c>
      <c r="B8" s="44" t="s">
        <v>55</v>
      </c>
      <c r="C8" s="16" t="s">
        <v>56</v>
      </c>
      <c r="D8" s="9" t="s">
        <v>44</v>
      </c>
      <c r="E8" s="5" t="s">
        <v>57</v>
      </c>
      <c r="F8" s="5"/>
      <c r="G8" s="5"/>
      <c r="H8" s="5"/>
      <c r="I8" s="5"/>
    </row>
    <row r="9" spans="1:9" ht="160.94999999999999" customHeight="1" x14ac:dyDescent="0.3">
      <c r="A9" s="3">
        <v>1.7</v>
      </c>
      <c r="B9" s="2" t="s">
        <v>58</v>
      </c>
      <c r="C9" s="5" t="s">
        <v>59</v>
      </c>
      <c r="D9" s="9" t="s">
        <v>44</v>
      </c>
      <c r="E9" s="5" t="s">
        <v>60</v>
      </c>
      <c r="F9" s="5"/>
      <c r="G9" s="5"/>
      <c r="H9" s="5"/>
      <c r="I9" s="5"/>
    </row>
  </sheetData>
  <mergeCells count="3">
    <mergeCell ref="A2:B2"/>
    <mergeCell ref="F1:I1"/>
    <mergeCell ref="A1:C1"/>
  </mergeCells>
  <pageMargins left="0.7" right="0.7" top="0.75" bottom="0.75" header="0.3" footer="0.3"/>
  <pageSetup paperSize="9" scale="46"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FB8308D-77A8-48D4-B9B6-82C22FB867C1}">
            <xm:f>Works!$A$64</xm:f>
            <x14:dxf>
              <font>
                <color theme="9" tint="-0.24994659260841701"/>
              </font>
              <fill>
                <patternFill>
                  <bgColor theme="9" tint="0.59996337778862885"/>
                </patternFill>
              </fill>
            </x14:dxf>
          </x14:cfRule>
          <x14:cfRule type="cellIs" priority="2" stopIfTrue="1" operator="equal" id="{3C171EE1-F156-45E9-BAC5-03C706B50B29}">
            <xm:f>Works!$A$62</xm:f>
            <x14:dxf>
              <font>
                <color rgb="FF9C0006"/>
              </font>
              <fill>
                <patternFill>
                  <bgColor rgb="FFFFC7CE"/>
                </patternFill>
              </fill>
            </x14:dxf>
          </x14:cfRule>
          <x14:cfRule type="cellIs" priority="3" stopIfTrue="1" operator="equal" id="{51380989-091D-4A7E-BF1D-00BB9F73766D}">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6E5AB1-F02F-49C0-A1E7-E64582321A69}">
          <x14:formula1>
            <xm:f>Works!$A$62:$A$64</xm:f>
          </x14:formula1>
          <xm:sqref>D3:D9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220FC-6287-41F0-87E6-4A7AA1FECB5D}">
  <sheetPr>
    <pageSetUpPr fitToPage="1"/>
  </sheetPr>
  <dimension ref="A1:I10"/>
  <sheetViews>
    <sheetView zoomScale="90" zoomScaleNormal="90" workbookViewId="0">
      <pane xSplit="2" ySplit="1" topLeftCell="C8" activePane="bottomRight" state="frozen"/>
      <selection pane="topRight" activeCell="C1" sqref="C1"/>
      <selection pane="bottomLeft" activeCell="A2" sqref="A2"/>
      <selection pane="bottomRight" activeCell="F3" sqref="F3"/>
    </sheetView>
  </sheetViews>
  <sheetFormatPr defaultRowHeight="14.4" x14ac:dyDescent="0.3"/>
  <cols>
    <col min="1" max="1" width="5.6640625" customWidth="1"/>
    <col min="2" max="2" width="63" customWidth="1"/>
    <col min="3" max="3" width="99" customWidth="1"/>
    <col min="4" max="4" width="9.88671875" style="13" customWidth="1"/>
    <col min="5" max="5" width="43" style="1" customWidth="1"/>
    <col min="6" max="6" width="39.33203125" style="8" customWidth="1"/>
    <col min="7" max="7" width="22" style="8" customWidth="1"/>
    <col min="8" max="8" width="12.33203125" style="8" customWidth="1"/>
    <col min="9" max="9" width="12.33203125" customWidth="1"/>
  </cols>
  <sheetData>
    <row r="1" spans="1:9" ht="30.6" customHeight="1" x14ac:dyDescent="0.3">
      <c r="A1" s="109" t="s">
        <v>61</v>
      </c>
      <c r="B1" s="109"/>
      <c r="C1" s="109"/>
      <c r="D1" s="110"/>
      <c r="E1" s="110"/>
      <c r="F1" s="100" t="s">
        <v>25</v>
      </c>
      <c r="G1" s="101"/>
      <c r="H1" s="101"/>
      <c r="I1" s="102"/>
    </row>
    <row r="2" spans="1:9" ht="44.1" customHeight="1" x14ac:dyDescent="0.3">
      <c r="A2" s="93" t="s">
        <v>26</v>
      </c>
      <c r="B2" s="111"/>
      <c r="C2" s="14" t="s">
        <v>27</v>
      </c>
      <c r="D2" s="20" t="s">
        <v>28</v>
      </c>
      <c r="E2" s="65" t="s">
        <v>29</v>
      </c>
      <c r="F2" s="18" t="s">
        <v>30</v>
      </c>
      <c r="G2" s="18" t="s">
        <v>31</v>
      </c>
      <c r="H2" s="18" t="s">
        <v>32</v>
      </c>
      <c r="I2" s="14" t="s">
        <v>33</v>
      </c>
    </row>
    <row r="3" spans="1:9" ht="195" customHeight="1" x14ac:dyDescent="0.3">
      <c r="A3" s="9">
        <v>2.1</v>
      </c>
      <c r="B3" s="44" t="s">
        <v>62</v>
      </c>
      <c r="C3" s="16" t="s">
        <v>63</v>
      </c>
      <c r="D3" s="9" t="s">
        <v>36</v>
      </c>
      <c r="E3" s="35" t="s">
        <v>64</v>
      </c>
      <c r="F3" s="5" t="s">
        <v>65</v>
      </c>
      <c r="G3" s="5" t="s">
        <v>39</v>
      </c>
      <c r="H3" s="71" t="s">
        <v>66</v>
      </c>
      <c r="I3" s="71" t="s">
        <v>40</v>
      </c>
    </row>
    <row r="4" spans="1:9" ht="364.95" customHeight="1" x14ac:dyDescent="0.3">
      <c r="A4" s="9">
        <v>2.2000000000000002</v>
      </c>
      <c r="B4" s="44" t="s">
        <v>67</v>
      </c>
      <c r="C4" s="16" t="s">
        <v>68</v>
      </c>
      <c r="D4" s="9" t="s">
        <v>44</v>
      </c>
      <c r="E4" s="35" t="s">
        <v>69</v>
      </c>
      <c r="F4" s="5" t="s">
        <v>70</v>
      </c>
      <c r="G4" s="5" t="s">
        <v>39</v>
      </c>
      <c r="H4" s="71" t="s">
        <v>71</v>
      </c>
      <c r="I4" s="71" t="s">
        <v>72</v>
      </c>
    </row>
    <row r="5" spans="1:9" ht="196.35" customHeight="1" x14ac:dyDescent="0.3">
      <c r="A5" s="32">
        <v>2.2999999999999998</v>
      </c>
      <c r="B5" s="45" t="s">
        <v>73</v>
      </c>
      <c r="C5" s="31" t="s">
        <v>74</v>
      </c>
      <c r="D5" s="9" t="s">
        <v>44</v>
      </c>
      <c r="E5" s="61" t="s">
        <v>75</v>
      </c>
      <c r="F5" s="5"/>
      <c r="G5" s="5"/>
      <c r="H5" s="5"/>
      <c r="I5" s="5"/>
    </row>
    <row r="6" spans="1:9" ht="81" customHeight="1" x14ac:dyDescent="0.3">
      <c r="A6" s="105">
        <v>2.4</v>
      </c>
      <c r="B6" s="103" t="s">
        <v>76</v>
      </c>
      <c r="C6" s="31" t="s">
        <v>77</v>
      </c>
      <c r="D6" s="9" t="s">
        <v>44</v>
      </c>
      <c r="E6" s="107" t="s">
        <v>78</v>
      </c>
      <c r="F6" s="5"/>
      <c r="G6" s="5"/>
      <c r="H6" s="5"/>
      <c r="I6" s="5"/>
    </row>
    <row r="7" spans="1:9" ht="0.6" hidden="1" customHeight="1" x14ac:dyDescent="0.3">
      <c r="A7" s="106"/>
      <c r="B7" s="104"/>
      <c r="C7" s="36"/>
      <c r="D7" s="9" t="s">
        <v>79</v>
      </c>
      <c r="E7" s="108"/>
      <c r="F7" s="5"/>
      <c r="G7" s="5"/>
      <c r="H7" s="5"/>
      <c r="I7" s="43"/>
    </row>
    <row r="8" spans="1:9" ht="269.7" customHeight="1" x14ac:dyDescent="0.3">
      <c r="A8" s="9">
        <v>2.5</v>
      </c>
      <c r="B8" s="44" t="s">
        <v>80</v>
      </c>
      <c r="C8" s="16" t="s">
        <v>81</v>
      </c>
      <c r="D8" s="9" t="s">
        <v>44</v>
      </c>
      <c r="E8" s="35" t="s">
        <v>82</v>
      </c>
      <c r="F8" s="5"/>
      <c r="G8" s="5"/>
      <c r="H8" s="5"/>
      <c r="I8" s="5"/>
    </row>
    <row r="9" spans="1:9" ht="234.6" customHeight="1" x14ac:dyDescent="0.3">
      <c r="A9" s="9">
        <v>2.6</v>
      </c>
      <c r="B9" s="16" t="s">
        <v>83</v>
      </c>
      <c r="C9" s="16" t="s">
        <v>84</v>
      </c>
      <c r="D9" s="11" t="s">
        <v>44</v>
      </c>
      <c r="E9" s="35" t="s">
        <v>85</v>
      </c>
      <c r="F9" s="5"/>
      <c r="G9" s="5"/>
      <c r="H9" s="5"/>
      <c r="I9" s="5"/>
    </row>
    <row r="10" spans="1:9" x14ac:dyDescent="0.3">
      <c r="B10" s="8"/>
      <c r="C10" s="8"/>
    </row>
  </sheetData>
  <mergeCells count="6">
    <mergeCell ref="F1:I1"/>
    <mergeCell ref="B6:B7"/>
    <mergeCell ref="A6:A7"/>
    <mergeCell ref="E6:E7"/>
    <mergeCell ref="A1:E1"/>
    <mergeCell ref="A2:B2"/>
  </mergeCells>
  <pageMargins left="0.7" right="0.7" top="0.75" bottom="0.75" header="0.3" footer="0.3"/>
  <pageSetup paperSize="9" scale="5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8DCFD247-EA8C-4063-BA4F-87814EA2C812}">
            <xm:f>Works!$A$64</xm:f>
            <x14:dxf>
              <font>
                <color theme="9" tint="-0.24994659260841701"/>
              </font>
              <fill>
                <patternFill>
                  <bgColor theme="9" tint="0.59996337778862885"/>
                </patternFill>
              </fill>
            </x14:dxf>
          </x14:cfRule>
          <x14:cfRule type="cellIs" priority="2" stopIfTrue="1" operator="equal" id="{1E051EE7-5A15-4C61-A36B-24C7CD4DDA15}">
            <xm:f>Works!$A$62</xm:f>
            <x14:dxf>
              <font>
                <color rgb="FF9C0006"/>
              </font>
              <fill>
                <patternFill>
                  <bgColor rgb="FFFFC7CE"/>
                </patternFill>
              </fill>
            </x14:dxf>
          </x14:cfRule>
          <x14:cfRule type="cellIs" priority="3" stopIfTrue="1" operator="equal" id="{7ACEBAFA-5938-46F2-A03D-EB1F8F73FF71}">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BA9B052-4EA2-41B6-B607-63B66C6AE041}">
          <x14:formula1>
            <xm:f>Works!$A$62:$A$64</xm:f>
          </x14:formula1>
          <xm:sqref>D3:D9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CA62-EA93-4318-B172-0D9814530577}">
  <sheetPr>
    <pageSetUpPr fitToPage="1"/>
  </sheetPr>
  <dimension ref="A1:I9"/>
  <sheetViews>
    <sheetView zoomScale="110" zoomScaleNormal="110" workbookViewId="0">
      <pane xSplit="2" ySplit="1" topLeftCell="C6" activePane="bottomRight" state="frozen"/>
      <selection pane="topRight" activeCell="C1" sqref="C1"/>
      <selection pane="bottomLeft" activeCell="A2" sqref="A2"/>
      <selection pane="bottomRight" activeCell="F1" sqref="F1:I1"/>
    </sheetView>
  </sheetViews>
  <sheetFormatPr defaultRowHeight="14.4" x14ac:dyDescent="0.3"/>
  <cols>
    <col min="1" max="1" width="5.5546875" customWidth="1"/>
    <col min="2" max="2" width="61" customWidth="1"/>
    <col min="3" max="3" width="89.44140625" customWidth="1"/>
    <col min="4" max="4" width="9.44140625" style="13" customWidth="1"/>
    <col min="5" max="5" width="52.5546875" customWidth="1"/>
    <col min="6" max="6" width="37.33203125" style="8" customWidth="1"/>
    <col min="7" max="7" width="25.6640625" style="8" customWidth="1"/>
    <col min="8" max="8" width="13.6640625" style="8" customWidth="1"/>
    <col min="9" max="9" width="9.6640625" style="8" customWidth="1"/>
  </cols>
  <sheetData>
    <row r="1" spans="1:9" ht="31.95" customHeight="1" x14ac:dyDescent="0.3">
      <c r="A1" s="112" t="s">
        <v>86</v>
      </c>
      <c r="B1" s="113"/>
      <c r="C1" s="113"/>
      <c r="D1" s="114"/>
      <c r="E1" s="114"/>
      <c r="F1" s="94" t="s">
        <v>25</v>
      </c>
      <c r="G1" s="95"/>
      <c r="H1" s="95"/>
      <c r="I1" s="96"/>
    </row>
    <row r="2" spans="1:9" ht="47.7" customHeight="1" x14ac:dyDescent="0.3">
      <c r="A2" s="115" t="s">
        <v>26</v>
      </c>
      <c r="B2" s="116"/>
      <c r="C2" s="42" t="s">
        <v>87</v>
      </c>
      <c r="D2" s="20" t="s">
        <v>28</v>
      </c>
      <c r="E2" s="14" t="s">
        <v>29</v>
      </c>
      <c r="F2" s="18" t="s">
        <v>30</v>
      </c>
      <c r="G2" s="18" t="s">
        <v>31</v>
      </c>
      <c r="H2" s="18" t="s">
        <v>32</v>
      </c>
      <c r="I2" s="18" t="s">
        <v>33</v>
      </c>
    </row>
    <row r="3" spans="1:9" ht="181.95" customHeight="1" x14ac:dyDescent="0.3">
      <c r="A3" s="32">
        <v>3.1</v>
      </c>
      <c r="B3" s="45" t="s">
        <v>88</v>
      </c>
      <c r="C3" s="31" t="s">
        <v>89</v>
      </c>
      <c r="D3" s="9" t="s">
        <v>44</v>
      </c>
      <c r="E3" s="34" t="s">
        <v>90</v>
      </c>
      <c r="F3" s="5"/>
      <c r="G3" s="5"/>
      <c r="H3" s="5"/>
      <c r="I3" s="5"/>
    </row>
    <row r="4" spans="1:9" ht="287.7" customHeight="1" x14ac:dyDescent="0.3">
      <c r="A4" s="9">
        <v>3.2</v>
      </c>
      <c r="B4" s="2" t="s">
        <v>91</v>
      </c>
      <c r="C4" s="5" t="s">
        <v>92</v>
      </c>
      <c r="D4" s="9" t="s">
        <v>44</v>
      </c>
      <c r="E4" s="5" t="s">
        <v>93</v>
      </c>
      <c r="F4" s="5"/>
      <c r="G4" s="5"/>
      <c r="H4" s="5"/>
      <c r="I4" s="5"/>
    </row>
    <row r="5" spans="1:9" ht="88.5" customHeight="1" x14ac:dyDescent="0.3">
      <c r="A5" s="11">
        <v>3.3</v>
      </c>
      <c r="B5" s="44" t="s">
        <v>94</v>
      </c>
      <c r="C5" s="16" t="s">
        <v>95</v>
      </c>
      <c r="D5" s="9" t="s">
        <v>44</v>
      </c>
      <c r="E5" s="5" t="s">
        <v>96</v>
      </c>
      <c r="F5" s="5"/>
      <c r="G5" s="5"/>
      <c r="H5" s="5"/>
      <c r="I5" s="5"/>
    </row>
    <row r="6" spans="1:9" ht="342" customHeight="1" x14ac:dyDescent="0.3">
      <c r="A6" s="10">
        <v>3.4</v>
      </c>
      <c r="B6" s="45" t="s">
        <v>97</v>
      </c>
      <c r="C6" s="31" t="s">
        <v>98</v>
      </c>
      <c r="D6" s="32" t="s">
        <v>44</v>
      </c>
      <c r="E6" s="34" t="s">
        <v>99</v>
      </c>
      <c r="F6" s="34"/>
      <c r="G6" s="34"/>
      <c r="H6" s="34"/>
      <c r="I6" s="34"/>
    </row>
    <row r="7" spans="1:9" ht="64.95" customHeight="1" x14ac:dyDescent="0.3">
      <c r="A7" s="9">
        <v>3.5</v>
      </c>
      <c r="B7" s="2" t="s">
        <v>100</v>
      </c>
      <c r="C7" s="5" t="s">
        <v>101</v>
      </c>
      <c r="D7" s="9" t="s">
        <v>44</v>
      </c>
      <c r="E7" s="5" t="s">
        <v>102</v>
      </c>
      <c r="F7" s="5"/>
      <c r="G7" s="5"/>
      <c r="H7" s="5"/>
      <c r="I7" s="5"/>
    </row>
    <row r="8" spans="1:9" ht="290.7" customHeight="1" x14ac:dyDescent="0.3">
      <c r="A8" s="10"/>
      <c r="B8" s="8" t="s">
        <v>103</v>
      </c>
      <c r="C8" s="8"/>
    </row>
    <row r="9" spans="1:9" x14ac:dyDescent="0.3">
      <c r="A9" s="1"/>
      <c r="B9" s="1"/>
      <c r="C9" s="1"/>
    </row>
  </sheetData>
  <mergeCells count="3">
    <mergeCell ref="A1:E1"/>
    <mergeCell ref="A2:B2"/>
    <mergeCell ref="F1:I1"/>
  </mergeCells>
  <pageMargins left="0.7" right="0.7" top="0.75" bottom="0.75" header="0.3" footer="0.3"/>
  <pageSetup paperSize="9" scale="58"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B5AB9E4D-98A8-4411-9AD9-C975E871FEA0}">
            <xm:f>Works!$A$64</xm:f>
            <x14:dxf>
              <font>
                <color theme="9" tint="-0.24994659260841701"/>
              </font>
              <fill>
                <patternFill>
                  <bgColor theme="9" tint="0.59996337778862885"/>
                </patternFill>
              </fill>
            </x14:dxf>
          </x14:cfRule>
          <x14:cfRule type="cellIs" priority="2" stopIfTrue="1" operator="equal" id="{DD8E470B-4ABE-4CE9-9D53-EAAD0BCCFD1B}">
            <xm:f>Works!$A$62</xm:f>
            <x14:dxf>
              <font>
                <color rgb="FF9C0006"/>
              </font>
              <fill>
                <patternFill>
                  <bgColor rgb="FFFFC7CE"/>
                </patternFill>
              </fill>
            </x14:dxf>
          </x14:cfRule>
          <x14:cfRule type="cellIs" priority="3" stopIfTrue="1" operator="equal" id="{B2A65829-9069-42D5-8B89-46E894A51D39}">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36BBEE3-E7C0-4DFD-B633-2D8F7429BE9D}">
          <x14:formula1>
            <xm:f>Works!$A$62:$A$64</xm:f>
          </x14:formula1>
          <xm:sqref>D3:D7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AF70-D9C8-4712-967E-B7345C2743B0}">
  <sheetPr>
    <pageSetUpPr fitToPage="1"/>
  </sheetPr>
  <dimension ref="A1:I7"/>
  <sheetViews>
    <sheetView zoomScaleNormal="100" workbookViewId="0">
      <pane xSplit="2" ySplit="1" topLeftCell="E5" activePane="bottomRight" state="frozen"/>
      <selection pane="topRight" activeCell="C1" sqref="C1"/>
      <selection pane="bottomLeft" activeCell="A2" sqref="A2"/>
      <selection pane="bottomRight" activeCell="F5" sqref="F5"/>
    </sheetView>
  </sheetViews>
  <sheetFormatPr defaultRowHeight="14.4" x14ac:dyDescent="0.3"/>
  <cols>
    <col min="1" max="1" width="5.33203125" customWidth="1"/>
    <col min="2" max="2" width="61.33203125" customWidth="1"/>
    <col min="3" max="3" width="102.6640625" customWidth="1"/>
    <col min="4" max="4" width="10.44140625" customWidth="1"/>
    <col min="5" max="5" width="72.33203125" style="8" customWidth="1"/>
    <col min="6" max="6" width="41.5546875" style="8" customWidth="1"/>
    <col min="7" max="7" width="21.44140625" style="8" customWidth="1"/>
    <col min="8" max="8" width="10.6640625" style="8" customWidth="1"/>
    <col min="9" max="9" width="11.33203125" style="8" customWidth="1"/>
  </cols>
  <sheetData>
    <row r="1" spans="1:9" ht="31.95" customHeight="1" x14ac:dyDescent="0.3">
      <c r="A1" s="119" t="s">
        <v>104</v>
      </c>
      <c r="B1" s="119"/>
      <c r="C1" s="119"/>
      <c r="D1" s="119"/>
      <c r="E1" s="119"/>
      <c r="F1" s="94" t="s">
        <v>25</v>
      </c>
      <c r="G1" s="95"/>
      <c r="H1" s="95"/>
      <c r="I1" s="96"/>
    </row>
    <row r="2" spans="1:9" ht="46.2" customHeight="1" x14ac:dyDescent="0.3">
      <c r="A2" s="117" t="s">
        <v>26</v>
      </c>
      <c r="B2" s="118"/>
      <c r="C2" s="37" t="s">
        <v>105</v>
      </c>
      <c r="D2" s="19" t="s">
        <v>28</v>
      </c>
      <c r="E2" s="18" t="s">
        <v>29</v>
      </c>
      <c r="F2" s="18" t="s">
        <v>30</v>
      </c>
      <c r="G2" s="18" t="s">
        <v>31</v>
      </c>
      <c r="H2" s="18" t="s">
        <v>32</v>
      </c>
      <c r="I2" s="18" t="s">
        <v>33</v>
      </c>
    </row>
    <row r="3" spans="1:9" ht="328.95" customHeight="1" x14ac:dyDescent="0.3">
      <c r="A3" s="9">
        <v>4.0999999999999996</v>
      </c>
      <c r="B3" s="44" t="s">
        <v>106</v>
      </c>
      <c r="C3" s="16" t="s">
        <v>107</v>
      </c>
      <c r="D3" s="6" t="s">
        <v>36</v>
      </c>
      <c r="E3" s="5" t="s">
        <v>108</v>
      </c>
      <c r="F3" s="5" t="s">
        <v>109</v>
      </c>
      <c r="G3" s="5" t="s">
        <v>39</v>
      </c>
      <c r="H3" s="71" t="s">
        <v>110</v>
      </c>
      <c r="I3" s="71" t="s">
        <v>111</v>
      </c>
    </row>
    <row r="4" spans="1:9" ht="309.60000000000002" customHeight="1" x14ac:dyDescent="0.3">
      <c r="A4" s="9">
        <v>4.2</v>
      </c>
      <c r="B4" s="44" t="s">
        <v>112</v>
      </c>
      <c r="C4" s="16" t="s">
        <v>113</v>
      </c>
      <c r="D4" s="6" t="s">
        <v>36</v>
      </c>
      <c r="E4" s="5" t="s">
        <v>114</v>
      </c>
      <c r="F4" s="5" t="s">
        <v>291</v>
      </c>
      <c r="G4" s="5" t="s">
        <v>115</v>
      </c>
      <c r="H4" s="5" t="s">
        <v>116</v>
      </c>
      <c r="I4" s="71" t="s">
        <v>117</v>
      </c>
    </row>
    <row r="5" spans="1:9" ht="103.35" customHeight="1" x14ac:dyDescent="0.3">
      <c r="A5" s="9">
        <v>4.3</v>
      </c>
      <c r="B5" s="44" t="s">
        <v>118</v>
      </c>
      <c r="C5" s="16" t="s">
        <v>119</v>
      </c>
      <c r="D5" s="6" t="s">
        <v>36</v>
      </c>
      <c r="E5" s="5" t="s">
        <v>120</v>
      </c>
      <c r="F5" s="5" t="s">
        <v>293</v>
      </c>
      <c r="G5" s="5" t="s">
        <v>115</v>
      </c>
      <c r="H5" s="5" t="s">
        <v>110</v>
      </c>
      <c r="I5" s="71" t="s">
        <v>110</v>
      </c>
    </row>
    <row r="6" spans="1:9" ht="223.95" customHeight="1" x14ac:dyDescent="0.3">
      <c r="A6" s="9">
        <v>4.4000000000000004</v>
      </c>
      <c r="B6" s="44" t="s">
        <v>121</v>
      </c>
      <c r="C6" s="16" t="s">
        <v>122</v>
      </c>
      <c r="D6" s="6" t="s">
        <v>36</v>
      </c>
      <c r="E6" s="5" t="s">
        <v>123</v>
      </c>
      <c r="F6" s="5" t="s">
        <v>124</v>
      </c>
      <c r="G6" s="5" t="s">
        <v>39</v>
      </c>
      <c r="H6" s="5" t="s">
        <v>116</v>
      </c>
      <c r="I6" s="71" t="s">
        <v>110</v>
      </c>
    </row>
    <row r="7" spans="1:9" ht="79.95" customHeight="1" x14ac:dyDescent="0.3">
      <c r="A7" s="9">
        <v>4.5</v>
      </c>
      <c r="B7" s="44" t="s">
        <v>125</v>
      </c>
      <c r="C7" s="16" t="s">
        <v>126</v>
      </c>
      <c r="D7" s="6" t="s">
        <v>44</v>
      </c>
      <c r="E7" s="5" t="s">
        <v>127</v>
      </c>
      <c r="F7" s="5"/>
      <c r="G7" s="5"/>
      <c r="H7" s="5"/>
      <c r="I7" s="5"/>
    </row>
  </sheetData>
  <mergeCells count="3">
    <mergeCell ref="A2:B2"/>
    <mergeCell ref="A1:E1"/>
    <mergeCell ref="F1:I1"/>
  </mergeCells>
  <pageMargins left="0.7" right="0.7" top="0.75" bottom="0.75" header="0.3" footer="0.3"/>
  <pageSetup paperSize="9" scale="55"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01FBFDCE-724C-4ED7-9956-BCA5F887D5EB}">
            <xm:f>Works!$A$64</xm:f>
            <x14:dxf>
              <font>
                <color theme="9" tint="-0.24994659260841701"/>
              </font>
              <fill>
                <patternFill>
                  <bgColor theme="9" tint="0.59996337778862885"/>
                </patternFill>
              </fill>
            </x14:dxf>
          </x14:cfRule>
          <x14:cfRule type="cellIs" priority="2" stopIfTrue="1" operator="equal" id="{2C90926C-4861-4999-B7DB-43059D62F50C}">
            <xm:f>Works!$A$62</xm:f>
            <x14:dxf>
              <font>
                <color rgb="FF9C0006"/>
              </font>
              <fill>
                <patternFill>
                  <bgColor rgb="FFFFC7CE"/>
                </patternFill>
              </fill>
            </x14:dxf>
          </x14:cfRule>
          <x14:cfRule type="cellIs" priority="3" stopIfTrue="1" operator="equal" id="{9D18F73C-9280-495E-9BC5-9E33A722805E}">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A2AEC05-DB8A-46BE-A608-B8DEB0087ACC}">
          <x14:formula1>
            <xm:f>Works!$A$62:$A$64</xm:f>
          </x14:formula1>
          <xm:sqref>D3:D7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02F68-C848-4947-943C-30827718EA4F}">
  <sheetPr>
    <pageSetUpPr fitToPage="1"/>
  </sheetPr>
  <dimension ref="A1:I27"/>
  <sheetViews>
    <sheetView zoomScale="110" zoomScaleNormal="110" workbookViewId="0">
      <pane xSplit="2" ySplit="1" topLeftCell="C7" activePane="bottomRight" state="frozen"/>
      <selection pane="topRight" activeCell="C1" sqref="C1"/>
      <selection pane="bottomLeft" activeCell="A2" sqref="A2"/>
      <selection pane="bottomRight" activeCell="F5" sqref="F5"/>
    </sheetView>
  </sheetViews>
  <sheetFormatPr defaultRowHeight="14.4" x14ac:dyDescent="0.3"/>
  <cols>
    <col min="1" max="1" width="5.6640625" customWidth="1"/>
    <col min="2" max="2" width="62" customWidth="1"/>
    <col min="3" max="3" width="100.44140625" customWidth="1"/>
    <col min="4" max="4" width="9.33203125" style="13" customWidth="1"/>
    <col min="5" max="5" width="54.6640625" customWidth="1"/>
    <col min="6" max="6" width="36.6640625" customWidth="1"/>
    <col min="7" max="7" width="18.44140625" style="8" customWidth="1"/>
    <col min="8" max="8" width="13.6640625" style="8" customWidth="1"/>
    <col min="9" max="9" width="15.5546875" style="8" customWidth="1"/>
  </cols>
  <sheetData>
    <row r="1" spans="1:9" ht="28.95" customHeight="1" x14ac:dyDescent="0.3">
      <c r="A1" s="112" t="s">
        <v>128</v>
      </c>
      <c r="B1" s="113"/>
      <c r="C1" s="113"/>
      <c r="D1" s="114"/>
      <c r="E1" s="114"/>
      <c r="F1" s="94" t="s">
        <v>25</v>
      </c>
      <c r="G1" s="95"/>
      <c r="H1" s="95"/>
      <c r="I1" s="96"/>
    </row>
    <row r="2" spans="1:9" ht="48.6" customHeight="1" x14ac:dyDescent="0.3">
      <c r="A2" s="117" t="s">
        <v>26</v>
      </c>
      <c r="B2" s="120"/>
      <c r="C2" s="37" t="s">
        <v>105</v>
      </c>
      <c r="D2" s="19" t="s">
        <v>28</v>
      </c>
      <c r="E2" s="14" t="s">
        <v>29</v>
      </c>
      <c r="F2" s="18" t="s">
        <v>30</v>
      </c>
      <c r="G2" s="18" t="s">
        <v>31</v>
      </c>
      <c r="H2" s="18" t="s">
        <v>32</v>
      </c>
      <c r="I2" s="18" t="s">
        <v>33</v>
      </c>
    </row>
    <row r="3" spans="1:9" ht="282.75" customHeight="1" x14ac:dyDescent="0.3">
      <c r="A3" s="9">
        <v>5.0999999999999996</v>
      </c>
      <c r="B3" s="46" t="s">
        <v>129</v>
      </c>
      <c r="C3" s="36" t="s">
        <v>130</v>
      </c>
      <c r="D3" s="9" t="s">
        <v>44</v>
      </c>
      <c r="E3" s="5" t="s">
        <v>131</v>
      </c>
      <c r="F3" s="5"/>
      <c r="G3" s="5"/>
      <c r="H3" s="5"/>
      <c r="I3" s="5"/>
    </row>
    <row r="4" spans="1:9" ht="118.95" customHeight="1" x14ac:dyDescent="0.3">
      <c r="A4" s="17">
        <v>5.2</v>
      </c>
      <c r="B4" s="2" t="s">
        <v>132</v>
      </c>
      <c r="C4" s="5" t="s">
        <v>133</v>
      </c>
      <c r="D4" s="9" t="s">
        <v>44</v>
      </c>
      <c r="E4" s="5" t="s">
        <v>134</v>
      </c>
      <c r="F4" s="5"/>
      <c r="G4" s="5"/>
      <c r="H4" s="5"/>
      <c r="I4" s="5"/>
    </row>
    <row r="5" spans="1:9" ht="210.75" customHeight="1" x14ac:dyDescent="0.3">
      <c r="A5" s="11">
        <v>5.3</v>
      </c>
      <c r="B5" s="44" t="s">
        <v>135</v>
      </c>
      <c r="C5" s="16" t="s">
        <v>136</v>
      </c>
      <c r="D5" s="9" t="s">
        <v>36</v>
      </c>
      <c r="E5" s="5" t="s">
        <v>137</v>
      </c>
      <c r="F5" s="5" t="s">
        <v>138</v>
      </c>
      <c r="G5" s="5" t="s">
        <v>139</v>
      </c>
      <c r="H5" s="5" t="s">
        <v>140</v>
      </c>
      <c r="I5" s="5" t="s">
        <v>110</v>
      </c>
    </row>
    <row r="6" spans="1:9" ht="142.94999999999999" customHeight="1" x14ac:dyDescent="0.3">
      <c r="A6" s="11">
        <v>5.4</v>
      </c>
      <c r="B6" s="44" t="s">
        <v>141</v>
      </c>
      <c r="C6" s="16" t="s">
        <v>142</v>
      </c>
      <c r="D6" s="9" t="s">
        <v>36</v>
      </c>
      <c r="E6" s="5" t="s">
        <v>143</v>
      </c>
      <c r="F6" s="5" t="s">
        <v>144</v>
      </c>
      <c r="G6" s="5" t="s">
        <v>39</v>
      </c>
      <c r="H6" s="5" t="s">
        <v>145</v>
      </c>
      <c r="I6" s="71" t="s">
        <v>111</v>
      </c>
    </row>
    <row r="7" spans="1:9" ht="130.94999999999999" customHeight="1" x14ac:dyDescent="0.3">
      <c r="A7" s="9">
        <v>5.5</v>
      </c>
      <c r="B7" s="2" t="s">
        <v>146</v>
      </c>
      <c r="C7" s="5" t="s">
        <v>147</v>
      </c>
      <c r="D7" s="9" t="s">
        <v>36</v>
      </c>
      <c r="E7" s="5" t="s">
        <v>148</v>
      </c>
      <c r="F7" s="5" t="s">
        <v>149</v>
      </c>
      <c r="G7" s="5" t="s">
        <v>150</v>
      </c>
      <c r="H7" s="5" t="s">
        <v>151</v>
      </c>
      <c r="I7" s="71" t="s">
        <v>110</v>
      </c>
    </row>
    <row r="8" spans="1:9" ht="219" customHeight="1" x14ac:dyDescent="0.3">
      <c r="A8" s="9">
        <v>5.6</v>
      </c>
      <c r="B8" s="44" t="s">
        <v>152</v>
      </c>
      <c r="C8" s="16" t="s">
        <v>153</v>
      </c>
      <c r="D8" s="9" t="s">
        <v>36</v>
      </c>
      <c r="E8" s="5" t="s">
        <v>154</v>
      </c>
      <c r="F8" s="5" t="s">
        <v>155</v>
      </c>
      <c r="G8" s="5" t="s">
        <v>156</v>
      </c>
      <c r="H8" s="5" t="s">
        <v>157</v>
      </c>
      <c r="I8" s="71" t="s">
        <v>111</v>
      </c>
    </row>
    <row r="9" spans="1:9" ht="123.6" customHeight="1" x14ac:dyDescent="0.3">
      <c r="A9" s="9">
        <v>5.7</v>
      </c>
      <c r="B9" s="44" t="s">
        <v>158</v>
      </c>
      <c r="C9" s="16" t="s">
        <v>159</v>
      </c>
      <c r="D9" s="9" t="s">
        <v>44</v>
      </c>
      <c r="E9" s="5" t="s">
        <v>160</v>
      </c>
      <c r="F9" s="5"/>
      <c r="G9" s="5"/>
      <c r="H9" s="5"/>
      <c r="I9" s="5"/>
    </row>
    <row r="10" spans="1:9" x14ac:dyDescent="0.3">
      <c r="A10" s="13"/>
    </row>
    <row r="11" spans="1:9" x14ac:dyDescent="0.3">
      <c r="A11" s="13"/>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sheetData>
  <mergeCells count="3">
    <mergeCell ref="A1:E1"/>
    <mergeCell ref="A2:B2"/>
    <mergeCell ref="F1:I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B41FDC2-DC66-413A-908E-545C54FBB6D9}">
            <xm:f>Works!$A$64</xm:f>
            <x14:dxf>
              <font>
                <color theme="9" tint="-0.24994659260841701"/>
              </font>
              <fill>
                <patternFill>
                  <bgColor theme="9" tint="0.59996337778862885"/>
                </patternFill>
              </fill>
            </x14:dxf>
          </x14:cfRule>
          <x14:cfRule type="cellIs" priority="2" stopIfTrue="1" operator="equal" id="{882BA899-C87D-46E9-A4E8-8A803E003ED9}">
            <xm:f>Works!$A$62</xm:f>
            <x14:dxf>
              <font>
                <color rgb="FF9C0006"/>
              </font>
              <fill>
                <patternFill>
                  <bgColor rgb="FFFFC7CE"/>
                </patternFill>
              </fill>
            </x14:dxf>
          </x14:cfRule>
          <x14:cfRule type="cellIs" priority="3" stopIfTrue="1" operator="equal" id="{A81A159D-CF36-4E30-884F-7E108E3897F5}">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6609F0C-2D32-4100-A152-748F3F2934FF}">
          <x14:formula1>
            <xm:f>Works!$A$62:$A$64</xm:f>
          </x14:formula1>
          <xm:sqref>D3:D9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273D1-3AB7-46A7-994B-380BBFD9693B}">
  <dimension ref="A1:I6"/>
  <sheetViews>
    <sheetView zoomScaleNormal="100" workbookViewId="0">
      <pane xSplit="2" ySplit="1" topLeftCell="C5" activePane="bottomRight" state="frozen"/>
      <selection pane="topRight" activeCell="C1" sqref="C1"/>
      <selection pane="bottomLeft" activeCell="A2" sqref="A2"/>
      <selection pane="bottomRight" activeCell="E5" sqref="E5"/>
    </sheetView>
  </sheetViews>
  <sheetFormatPr defaultRowHeight="14.4" x14ac:dyDescent="0.3"/>
  <cols>
    <col min="1" max="1" width="5.6640625" customWidth="1"/>
    <col min="2" max="2" width="62.5546875" customWidth="1"/>
    <col min="3" max="3" width="87.33203125" customWidth="1"/>
    <col min="4" max="4" width="10" customWidth="1"/>
    <col min="5" max="5" width="43.5546875" style="8" customWidth="1"/>
    <col min="6" max="6" width="44.44140625" style="1" customWidth="1"/>
    <col min="7" max="7" width="18.44140625" style="8" customWidth="1"/>
    <col min="8" max="8" width="10.6640625" style="8" customWidth="1"/>
    <col min="9" max="9" width="11.5546875" style="8" customWidth="1"/>
  </cols>
  <sheetData>
    <row r="1" spans="1:9" ht="30.6" customHeight="1" x14ac:dyDescent="0.3">
      <c r="A1" s="112" t="s">
        <v>161</v>
      </c>
      <c r="B1" s="113"/>
      <c r="C1" s="113"/>
      <c r="D1" s="114"/>
      <c r="E1" s="114"/>
      <c r="F1" s="94" t="s">
        <v>25</v>
      </c>
      <c r="G1" s="95"/>
      <c r="H1" s="95"/>
      <c r="I1" s="96"/>
    </row>
    <row r="2" spans="1:9" ht="45" customHeight="1" x14ac:dyDescent="0.3">
      <c r="A2" s="117" t="s">
        <v>26</v>
      </c>
      <c r="B2" s="120"/>
      <c r="C2" s="37" t="s">
        <v>105</v>
      </c>
      <c r="D2" s="19" t="s">
        <v>28</v>
      </c>
      <c r="E2" s="18" t="s">
        <v>29</v>
      </c>
      <c r="F2" s="65" t="s">
        <v>30</v>
      </c>
      <c r="G2" s="18" t="s">
        <v>31</v>
      </c>
      <c r="H2" s="18" t="s">
        <v>32</v>
      </c>
      <c r="I2" s="18" t="s">
        <v>33</v>
      </c>
    </row>
    <row r="3" spans="1:9" ht="226.35" customHeight="1" x14ac:dyDescent="0.3">
      <c r="A3" s="9">
        <v>6.1</v>
      </c>
      <c r="B3" s="46" t="s">
        <v>162</v>
      </c>
      <c r="C3" s="36" t="s">
        <v>163</v>
      </c>
      <c r="D3" s="9" t="s">
        <v>44</v>
      </c>
      <c r="E3" s="5" t="s">
        <v>164</v>
      </c>
      <c r="F3" s="5"/>
      <c r="G3" s="5"/>
      <c r="H3" s="5"/>
      <c r="I3" s="5"/>
    </row>
    <row r="4" spans="1:9" ht="113.7" customHeight="1" x14ac:dyDescent="0.3">
      <c r="A4" s="17">
        <v>6.2</v>
      </c>
      <c r="B4" s="2" t="s">
        <v>165</v>
      </c>
      <c r="C4" s="5" t="s">
        <v>166</v>
      </c>
      <c r="D4" s="9" t="s">
        <v>44</v>
      </c>
      <c r="E4" s="5" t="s">
        <v>167</v>
      </c>
      <c r="F4" s="5"/>
      <c r="G4" s="5"/>
      <c r="H4" s="5"/>
      <c r="I4" s="5"/>
    </row>
    <row r="5" spans="1:9" ht="250.95" customHeight="1" x14ac:dyDescent="0.3">
      <c r="A5" s="11">
        <v>6.3</v>
      </c>
      <c r="B5" s="44" t="s">
        <v>168</v>
      </c>
      <c r="C5" s="16" t="s">
        <v>169</v>
      </c>
      <c r="D5" s="9" t="s">
        <v>44</v>
      </c>
      <c r="E5" s="5" t="s">
        <v>170</v>
      </c>
      <c r="F5" s="5"/>
      <c r="G5" s="5"/>
      <c r="H5" s="5"/>
      <c r="I5" s="5"/>
    </row>
    <row r="6" spans="1:9" ht="133.94999999999999" customHeight="1" x14ac:dyDescent="0.3">
      <c r="A6" s="11">
        <v>6.4</v>
      </c>
      <c r="B6" s="44" t="s">
        <v>171</v>
      </c>
      <c r="C6" s="16" t="s">
        <v>172</v>
      </c>
      <c r="D6" s="9" t="s">
        <v>36</v>
      </c>
      <c r="E6" s="5" t="s">
        <v>173</v>
      </c>
      <c r="F6" s="5" t="s">
        <v>174</v>
      </c>
      <c r="G6" s="5" t="s">
        <v>175</v>
      </c>
      <c r="H6" s="71" t="s">
        <v>111</v>
      </c>
      <c r="I6" s="71" t="s">
        <v>176</v>
      </c>
    </row>
  </sheetData>
  <mergeCells count="3">
    <mergeCell ref="A1:E1"/>
    <mergeCell ref="F1:I1"/>
    <mergeCell ref="A2:B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 stopIfTrue="1" operator="equal" id="{619312D0-B87F-4063-BD31-B48B8253E94F}">
            <xm:f>Works!$A$64</xm:f>
            <x14:dxf>
              <font>
                <color theme="9" tint="-0.24994659260841701"/>
              </font>
              <fill>
                <patternFill>
                  <bgColor theme="9" tint="0.59996337778862885"/>
                </patternFill>
              </fill>
            </x14:dxf>
          </x14:cfRule>
          <x14:cfRule type="cellIs" priority="2" stopIfTrue="1" operator="equal" id="{1568B13F-203C-428D-967B-B155A5339911}">
            <xm:f>Works!$A$62</xm:f>
            <x14:dxf>
              <font>
                <color rgb="FF9C0006"/>
              </font>
              <fill>
                <patternFill>
                  <bgColor rgb="FFFFC7CE"/>
                </patternFill>
              </fill>
            </x14:dxf>
          </x14:cfRule>
          <x14:cfRule type="cellIs" priority="3" stopIfTrue="1" operator="equal" id="{4A9AF4F3-FA43-40F0-8F22-A2358F5F98D5}">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4F5649A-91EF-4F4B-80BF-04A9F1CEF330}">
          <x14:formula1>
            <xm:f>Works!$A$62:$A$64</xm:f>
          </x14:formula1>
          <xm:sqref>D3:D6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DDADE-0379-480A-B511-2953F9E35294}">
  <dimension ref="A1:I28"/>
  <sheetViews>
    <sheetView zoomScale="90" zoomScaleNormal="90" workbookViewId="0">
      <pane xSplit="2" ySplit="3" topLeftCell="C8" activePane="bottomRight" state="frozen"/>
      <selection pane="topRight" activeCell="C1" sqref="C1"/>
      <selection pane="bottomLeft" activeCell="A4" sqref="A4"/>
      <selection pane="bottomRight" activeCell="C10" sqref="C10"/>
    </sheetView>
  </sheetViews>
  <sheetFormatPr defaultRowHeight="14.4" x14ac:dyDescent="0.3"/>
  <cols>
    <col min="1" max="1" width="5.6640625" customWidth="1"/>
    <col min="2" max="2" width="60.44140625" customWidth="1"/>
    <col min="3" max="3" width="101.5546875" customWidth="1"/>
    <col min="4" max="4" width="8.44140625" customWidth="1"/>
    <col min="5" max="5" width="92.88671875" customWidth="1"/>
    <col min="6" max="6" width="49.5546875" customWidth="1"/>
    <col min="7" max="7" width="14.44140625" customWidth="1"/>
    <col min="8" max="8" width="9.6640625" customWidth="1"/>
    <col min="9" max="9" width="11.6640625" customWidth="1"/>
  </cols>
  <sheetData>
    <row r="1" spans="1:9" ht="27.6" customHeight="1" x14ac:dyDescent="0.3">
      <c r="A1" s="112" t="s">
        <v>177</v>
      </c>
      <c r="B1" s="113"/>
      <c r="C1" s="113"/>
      <c r="D1" s="114"/>
      <c r="E1" s="114"/>
      <c r="F1" s="7"/>
      <c r="G1" s="7"/>
      <c r="H1" s="7"/>
      <c r="I1" s="7"/>
    </row>
    <row r="2" spans="1:9" ht="132" customHeight="1" x14ac:dyDescent="0.3">
      <c r="A2" s="121" t="s">
        <v>178</v>
      </c>
      <c r="B2" s="122"/>
      <c r="C2" s="122"/>
      <c r="D2" s="122"/>
      <c r="E2" s="122"/>
      <c r="F2" s="125" t="s">
        <v>25</v>
      </c>
      <c r="G2" s="126"/>
      <c r="H2" s="126"/>
      <c r="I2" s="127"/>
    </row>
    <row r="3" spans="1:9" ht="45.6" customHeight="1" x14ac:dyDescent="0.3">
      <c r="A3" s="123" t="s">
        <v>26</v>
      </c>
      <c r="B3" s="124"/>
      <c r="C3" s="39" t="s">
        <v>87</v>
      </c>
      <c r="D3" s="19" t="s">
        <v>28</v>
      </c>
      <c r="E3" s="18" t="s">
        <v>29</v>
      </c>
      <c r="F3" s="18" t="s">
        <v>30</v>
      </c>
      <c r="G3" s="18" t="s">
        <v>31</v>
      </c>
      <c r="H3" s="14" t="s">
        <v>32</v>
      </c>
      <c r="I3" s="14" t="s">
        <v>33</v>
      </c>
    </row>
    <row r="4" spans="1:9" ht="408.75" customHeight="1" x14ac:dyDescent="0.3">
      <c r="A4" s="33">
        <v>7.1</v>
      </c>
      <c r="B4" s="45" t="s">
        <v>179</v>
      </c>
      <c r="C4" s="40" t="s">
        <v>180</v>
      </c>
      <c r="D4" s="6" t="s">
        <v>44</v>
      </c>
      <c r="E4" s="34" t="s">
        <v>181</v>
      </c>
      <c r="F4" s="5"/>
      <c r="G4" s="5"/>
      <c r="H4" s="5"/>
      <c r="I4" s="5"/>
    </row>
    <row r="5" spans="1:9" ht="133.94999999999999" customHeight="1" x14ac:dyDescent="0.3">
      <c r="A5" s="11">
        <v>7.2</v>
      </c>
      <c r="B5" s="47" t="s">
        <v>182</v>
      </c>
      <c r="C5" s="41" t="s">
        <v>183</v>
      </c>
      <c r="D5" s="6" t="s">
        <v>44</v>
      </c>
      <c r="E5" s="5" t="s">
        <v>184</v>
      </c>
      <c r="F5" s="5"/>
      <c r="G5" s="5"/>
      <c r="H5" s="5"/>
      <c r="I5" s="5"/>
    </row>
    <row r="6" spans="1:9" ht="237" customHeight="1" x14ac:dyDescent="0.3">
      <c r="A6" s="11">
        <v>7.3</v>
      </c>
      <c r="B6" s="48" t="s">
        <v>185</v>
      </c>
      <c r="C6" s="15" t="s">
        <v>186</v>
      </c>
      <c r="D6" s="6" t="s">
        <v>44</v>
      </c>
      <c r="E6" s="5" t="s">
        <v>187</v>
      </c>
      <c r="F6" s="5"/>
      <c r="G6" s="5"/>
      <c r="H6" s="5"/>
      <c r="I6" s="5"/>
    </row>
    <row r="7" spans="1:9" ht="124.35" customHeight="1" x14ac:dyDescent="0.3">
      <c r="A7" s="11">
        <v>7.4</v>
      </c>
      <c r="B7" s="44" t="s">
        <v>188</v>
      </c>
      <c r="C7" s="16" t="s">
        <v>189</v>
      </c>
      <c r="D7" s="6" t="s">
        <v>44</v>
      </c>
      <c r="E7" s="5" t="s">
        <v>190</v>
      </c>
      <c r="F7" s="5"/>
      <c r="G7" s="5"/>
      <c r="H7" s="5"/>
      <c r="I7" s="5"/>
    </row>
    <row r="8" spans="1:9" ht="267" customHeight="1" x14ac:dyDescent="0.3">
      <c r="A8" s="11">
        <v>7.5</v>
      </c>
      <c r="B8" s="2" t="s">
        <v>191</v>
      </c>
      <c r="C8" s="5" t="s">
        <v>192</v>
      </c>
      <c r="D8" s="6" t="s">
        <v>44</v>
      </c>
      <c r="E8" s="5" t="s">
        <v>193</v>
      </c>
      <c r="F8" s="5" t="s">
        <v>194</v>
      </c>
      <c r="G8" s="5"/>
      <c r="H8" s="5"/>
      <c r="I8" s="5"/>
    </row>
    <row r="9" spans="1:9" ht="91.35" customHeight="1" x14ac:dyDescent="0.3">
      <c r="A9" s="9">
        <v>7.6</v>
      </c>
      <c r="B9" s="44" t="s">
        <v>195</v>
      </c>
      <c r="C9" s="16" t="s">
        <v>196</v>
      </c>
      <c r="D9" s="6" t="s">
        <v>44</v>
      </c>
      <c r="E9" s="5" t="s">
        <v>197</v>
      </c>
      <c r="F9" s="5"/>
      <c r="G9" s="5"/>
      <c r="H9" s="5"/>
      <c r="I9" s="5"/>
    </row>
    <row r="10" spans="1:9" x14ac:dyDescent="0.3">
      <c r="A10" s="12"/>
      <c r="B10" s="1"/>
      <c r="C10" s="1"/>
      <c r="H10" s="8"/>
    </row>
    <row r="11" spans="1:9" x14ac:dyDescent="0.3">
      <c r="A11" s="13"/>
      <c r="H11" s="1"/>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row r="28" spans="1:1" x14ac:dyDescent="0.3">
      <c r="A28" s="13"/>
    </row>
  </sheetData>
  <mergeCells count="4">
    <mergeCell ref="A2:E2"/>
    <mergeCell ref="A1:E1"/>
    <mergeCell ref="A3:B3"/>
    <mergeCell ref="F2:I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E323421-0AC2-4E83-AED3-008C56F9327A}">
            <xm:f>Works!$A$64</xm:f>
            <x14:dxf>
              <font>
                <color theme="9" tint="-0.24994659260841701"/>
              </font>
              <fill>
                <patternFill>
                  <bgColor theme="9" tint="0.59996337778862885"/>
                </patternFill>
              </fill>
            </x14:dxf>
          </x14:cfRule>
          <x14:cfRule type="cellIs" priority="2" stopIfTrue="1" operator="equal" id="{F23A16F6-6114-45BF-86C2-2AC146E884B5}">
            <xm:f>Works!$A$62</xm:f>
            <x14:dxf>
              <font>
                <color rgb="FF9C0006"/>
              </font>
              <fill>
                <patternFill>
                  <bgColor rgb="FFFFC7CE"/>
                </patternFill>
              </fill>
            </x14:dxf>
          </x14:cfRule>
          <x14:cfRule type="cellIs" priority="3" stopIfTrue="1" operator="equal" id="{A44A8282-BAF1-468E-B56E-398A23392955}">
            <xm:f>Works!$A$63</xm:f>
            <x14:dxf>
              <font>
                <color theme="5" tint="-0.24994659260841701"/>
              </font>
              <fill>
                <patternFill>
                  <bgColor theme="7" tint="0.59996337778862885"/>
                </patternFill>
              </fill>
            </x14:dxf>
          </x14:cfRule>
          <xm:sqref>D4:D9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CCF1863-177C-40C6-817D-016E3F36426B}">
          <x14:formula1>
            <xm:f>Works!$A$62:$A$64</xm:f>
          </x14:formula1>
          <xm:sqref>D4:D9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4C62-104B-4BAC-8025-42D4633C194E}">
  <sheetPr>
    <pageSetUpPr fitToPage="1"/>
  </sheetPr>
  <dimension ref="A1:I7"/>
  <sheetViews>
    <sheetView zoomScale="90" zoomScaleNormal="90" workbookViewId="0">
      <pane xSplit="2" ySplit="2" topLeftCell="C5" activePane="bottomRight" state="frozen"/>
      <selection pane="topRight" activeCell="C1" sqref="C1"/>
      <selection pane="bottomLeft" activeCell="A3" sqref="A3"/>
      <selection pane="bottomRight" activeCell="E3" sqref="E3"/>
    </sheetView>
  </sheetViews>
  <sheetFormatPr defaultRowHeight="14.4" x14ac:dyDescent="0.3"/>
  <cols>
    <col min="1" max="1" width="5.5546875" customWidth="1"/>
    <col min="2" max="2" width="61.6640625" customWidth="1"/>
    <col min="3" max="3" width="102.44140625" customWidth="1"/>
    <col min="4" max="4" width="10.44140625" customWidth="1"/>
    <col min="5" max="5" width="92.33203125" style="8" customWidth="1"/>
    <col min="6" max="6" width="44.33203125" style="8" customWidth="1"/>
    <col min="7" max="7" width="16.6640625" style="8" customWidth="1"/>
    <col min="8" max="8" width="13.44140625" style="8" customWidth="1"/>
    <col min="9" max="9" width="11.33203125" style="8" customWidth="1"/>
  </cols>
  <sheetData>
    <row r="1" spans="1:9" ht="33" customHeight="1" x14ac:dyDescent="0.3">
      <c r="A1" s="129" t="s">
        <v>198</v>
      </c>
      <c r="B1" s="130"/>
      <c r="C1" s="130"/>
      <c r="D1" s="130"/>
      <c r="E1" s="131"/>
      <c r="F1" s="94" t="s">
        <v>25</v>
      </c>
      <c r="G1" s="95"/>
      <c r="H1" s="95"/>
      <c r="I1" s="96"/>
    </row>
    <row r="2" spans="1:9" ht="43.2" customHeight="1" x14ac:dyDescent="0.3">
      <c r="A2" s="128" t="s">
        <v>26</v>
      </c>
      <c r="B2" s="128"/>
      <c r="C2" s="37" t="s">
        <v>87</v>
      </c>
      <c r="D2" s="21" t="s">
        <v>28</v>
      </c>
      <c r="E2" s="18" t="s">
        <v>29</v>
      </c>
      <c r="F2" s="18" t="s">
        <v>30</v>
      </c>
      <c r="G2" s="18" t="s">
        <v>31</v>
      </c>
      <c r="H2" s="18" t="s">
        <v>32</v>
      </c>
      <c r="I2" s="18" t="s">
        <v>33</v>
      </c>
    </row>
    <row r="3" spans="1:9" ht="136.35" customHeight="1" x14ac:dyDescent="0.3">
      <c r="A3" s="9">
        <v>8.1</v>
      </c>
      <c r="B3" s="44" t="s">
        <v>199</v>
      </c>
      <c r="C3" s="16" t="s">
        <v>200</v>
      </c>
      <c r="D3" s="6" t="s">
        <v>44</v>
      </c>
      <c r="E3" s="5" t="s">
        <v>201</v>
      </c>
      <c r="F3" s="5"/>
      <c r="G3" s="5"/>
      <c r="H3" s="5"/>
      <c r="I3" s="5"/>
    </row>
    <row r="4" spans="1:9" ht="179.4" customHeight="1" x14ac:dyDescent="0.3">
      <c r="A4" s="9">
        <v>8.1999999999999993</v>
      </c>
      <c r="B4" s="49" t="s">
        <v>202</v>
      </c>
      <c r="C4" s="5" t="s">
        <v>203</v>
      </c>
      <c r="D4" s="6" t="s">
        <v>44</v>
      </c>
      <c r="E4" s="5" t="s">
        <v>204</v>
      </c>
      <c r="F4" s="5"/>
      <c r="G4" s="5"/>
      <c r="H4" s="5"/>
      <c r="I4" s="5"/>
    </row>
    <row r="5" spans="1:9" ht="195" customHeight="1" x14ac:dyDescent="0.3">
      <c r="A5" s="9">
        <v>8.3000000000000007</v>
      </c>
      <c r="B5" s="44" t="s">
        <v>205</v>
      </c>
      <c r="C5" s="16" t="s">
        <v>206</v>
      </c>
      <c r="D5" s="6" t="s">
        <v>44</v>
      </c>
      <c r="E5" s="5" t="s">
        <v>207</v>
      </c>
      <c r="F5" s="5"/>
      <c r="G5" s="5"/>
      <c r="H5" s="5"/>
      <c r="I5" s="5"/>
    </row>
    <row r="6" spans="1:9" ht="267.60000000000002" customHeight="1" x14ac:dyDescent="0.3">
      <c r="A6" s="9">
        <v>8.4</v>
      </c>
      <c r="B6" s="44" t="s">
        <v>208</v>
      </c>
      <c r="C6" s="16" t="s">
        <v>209</v>
      </c>
      <c r="D6" s="6" t="s">
        <v>44</v>
      </c>
      <c r="E6" s="5" t="s">
        <v>210</v>
      </c>
      <c r="F6" s="5"/>
      <c r="G6" s="5"/>
      <c r="H6" s="5"/>
      <c r="I6" s="5"/>
    </row>
    <row r="7" spans="1:9" x14ac:dyDescent="0.3">
      <c r="A7" s="10"/>
      <c r="B7" s="8"/>
      <c r="C7" s="8"/>
    </row>
  </sheetData>
  <mergeCells count="3">
    <mergeCell ref="A2:B2"/>
    <mergeCell ref="F1:I1"/>
    <mergeCell ref="A1:E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80ABCCD-89AF-4BE0-A3F9-4E971FC0F043}">
            <xm:f>Works!$A$64</xm:f>
            <x14:dxf>
              <font>
                <color theme="9" tint="-0.24994659260841701"/>
              </font>
              <fill>
                <patternFill>
                  <bgColor theme="9" tint="0.59996337778862885"/>
                </patternFill>
              </fill>
            </x14:dxf>
          </x14:cfRule>
          <x14:cfRule type="cellIs" priority="2" stopIfTrue="1" operator="equal" id="{B2B2BBC5-B820-4D7C-B5E8-93CAAF208D74}">
            <xm:f>Works!$A$62</xm:f>
            <x14:dxf>
              <font>
                <color rgb="FF9C0006"/>
              </font>
              <fill>
                <patternFill>
                  <bgColor rgb="FFFFC7CE"/>
                </patternFill>
              </fill>
            </x14:dxf>
          </x14:cfRule>
          <x14:cfRule type="cellIs" priority="3" stopIfTrue="1" operator="equal" id="{FDD47CF6-7F08-4CE9-BDE0-0E239E173A39}">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03CE50-18B1-4A0C-AA9C-E7454B31AD02}">
          <x14:formula1>
            <xm:f>Works!$A$62:$A$64</xm:f>
          </x14:formula1>
          <xm:sqref>D3:D6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52F33-0C0F-4020-BA42-9AE38684F580}">
  <sheetPr>
    <pageSetUpPr fitToPage="1"/>
  </sheetPr>
  <dimension ref="A1:I7"/>
  <sheetViews>
    <sheetView zoomScale="80" zoomScaleNormal="80" workbookViewId="0">
      <pane xSplit="2" ySplit="1" topLeftCell="C5" activePane="bottomRight" state="frozen"/>
      <selection pane="topRight" activeCell="C1" sqref="C1"/>
      <selection pane="bottomLeft" activeCell="A2" sqref="A2"/>
      <selection pane="bottomRight" activeCell="I4" sqref="I4"/>
    </sheetView>
  </sheetViews>
  <sheetFormatPr defaultRowHeight="14.4" x14ac:dyDescent="0.3"/>
  <cols>
    <col min="1" max="1" width="5.109375" customWidth="1"/>
    <col min="2" max="2" width="61.6640625" customWidth="1"/>
    <col min="3" max="3" width="109.33203125" customWidth="1"/>
    <col min="4" max="4" width="9.6640625" style="13" customWidth="1"/>
    <col min="5" max="5" width="79.109375" style="8" customWidth="1"/>
    <col min="6" max="6" width="48.5546875" style="8" customWidth="1"/>
    <col min="7" max="7" width="17" style="8" customWidth="1"/>
    <col min="8" max="8" width="10" style="8" customWidth="1"/>
    <col min="9" max="9" width="10.44140625" style="8" customWidth="1"/>
  </cols>
  <sheetData>
    <row r="1" spans="1:9" ht="30" customHeight="1" x14ac:dyDescent="0.3">
      <c r="A1" s="132" t="s">
        <v>211</v>
      </c>
      <c r="B1" s="132"/>
      <c r="C1" s="132"/>
      <c r="D1" s="133"/>
      <c r="E1" s="133"/>
      <c r="F1" s="94" t="s">
        <v>25</v>
      </c>
      <c r="G1" s="95"/>
      <c r="H1" s="95"/>
      <c r="I1" s="96"/>
    </row>
    <row r="2" spans="1:9" ht="45" customHeight="1" x14ac:dyDescent="0.3">
      <c r="A2" s="93" t="s">
        <v>26</v>
      </c>
      <c r="B2" s="111"/>
      <c r="C2" s="14" t="s">
        <v>105</v>
      </c>
      <c r="D2" s="19" t="s">
        <v>28</v>
      </c>
      <c r="E2" s="18" t="s">
        <v>29</v>
      </c>
      <c r="F2" s="18" t="s">
        <v>30</v>
      </c>
      <c r="G2" s="18" t="s">
        <v>31</v>
      </c>
      <c r="H2" s="18" t="s">
        <v>32</v>
      </c>
      <c r="I2" s="18" t="s">
        <v>33</v>
      </c>
    </row>
    <row r="3" spans="1:9" ht="330.6" customHeight="1" x14ac:dyDescent="0.3">
      <c r="A3" s="33">
        <v>9.1</v>
      </c>
      <c r="B3" s="45" t="s">
        <v>212</v>
      </c>
      <c r="C3" s="31" t="s">
        <v>213</v>
      </c>
      <c r="D3" s="9" t="s">
        <v>36</v>
      </c>
      <c r="E3" s="34" t="s">
        <v>214</v>
      </c>
      <c r="F3" s="5" t="s">
        <v>215</v>
      </c>
      <c r="G3" s="5" t="s">
        <v>39</v>
      </c>
      <c r="H3" s="5" t="s">
        <v>116</v>
      </c>
      <c r="I3" s="71" t="s">
        <v>110</v>
      </c>
    </row>
    <row r="4" spans="1:9" ht="174.75" customHeight="1" x14ac:dyDescent="0.3">
      <c r="A4" s="9">
        <v>9.1999999999999993</v>
      </c>
      <c r="B4" s="26" t="s">
        <v>216</v>
      </c>
      <c r="C4" s="28" t="s">
        <v>217</v>
      </c>
      <c r="D4" s="9" t="s">
        <v>44</v>
      </c>
      <c r="E4" s="5" t="s">
        <v>218</v>
      </c>
      <c r="F4" s="5"/>
      <c r="G4" s="5"/>
      <c r="H4" s="5"/>
      <c r="I4" s="5"/>
    </row>
    <row r="5" spans="1:9" ht="245.4" customHeight="1" x14ac:dyDescent="0.3">
      <c r="A5" s="9">
        <v>9.3000000000000007</v>
      </c>
      <c r="B5" s="44" t="s">
        <v>219</v>
      </c>
      <c r="C5" s="16" t="s">
        <v>220</v>
      </c>
      <c r="D5" s="9" t="s">
        <v>44</v>
      </c>
      <c r="E5" s="34" t="s">
        <v>221</v>
      </c>
      <c r="F5" s="5"/>
      <c r="G5" s="5"/>
      <c r="H5" s="5"/>
      <c r="I5" s="5"/>
    </row>
    <row r="6" spans="1:9" ht="231.6" customHeight="1" x14ac:dyDescent="0.3">
      <c r="A6" s="9">
        <v>9.4</v>
      </c>
      <c r="B6" s="26" t="s">
        <v>222</v>
      </c>
      <c r="C6" s="28" t="s">
        <v>223</v>
      </c>
      <c r="D6" s="9" t="s">
        <v>44</v>
      </c>
      <c r="E6" s="5" t="s">
        <v>224</v>
      </c>
      <c r="F6" s="5"/>
      <c r="G6" s="5"/>
      <c r="H6" s="5"/>
      <c r="I6" s="5"/>
    </row>
    <row r="7" spans="1:9" ht="130.35" customHeight="1" x14ac:dyDescent="0.3">
      <c r="A7" s="9">
        <v>9.5</v>
      </c>
      <c r="B7" s="44" t="s">
        <v>225</v>
      </c>
      <c r="C7" s="16" t="s">
        <v>226</v>
      </c>
      <c r="D7" s="9" t="s">
        <v>44</v>
      </c>
      <c r="E7" s="5" t="s">
        <v>227</v>
      </c>
      <c r="F7" s="5"/>
      <c r="G7" s="5"/>
      <c r="H7" s="5"/>
      <c r="I7"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901D1CD0-8287-44AB-98F6-3F6B15F1BD8A}">
            <xm:f>Works!$A$64</xm:f>
            <x14:dxf>
              <font>
                <color theme="9" tint="-0.24994659260841701"/>
              </font>
              <fill>
                <patternFill>
                  <bgColor theme="9" tint="0.59996337778862885"/>
                </patternFill>
              </fill>
            </x14:dxf>
          </x14:cfRule>
          <x14:cfRule type="cellIs" priority="2" stopIfTrue="1" operator="equal" id="{84A61165-9207-4D8A-996D-4D44E38C21D0}">
            <xm:f>Works!$A$62</xm:f>
            <x14:dxf>
              <font>
                <color rgb="FF9C0006"/>
              </font>
              <fill>
                <patternFill>
                  <bgColor rgb="FFFFC7CE"/>
                </patternFill>
              </fill>
            </x14:dxf>
          </x14:cfRule>
          <x14:cfRule type="cellIs" priority="3" stopIfTrue="1" operator="equal" id="{FC9D9EC8-CFF2-4652-9CF0-2AADD2978F95}">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AB5152A-D2A5-470E-B7D6-AC63EE859B59}">
          <x14:formula1>
            <xm:f>Works!$A$62:$A$64</xm:f>
          </x14:formula1>
          <xm:sqref>D3:D7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294C1-6D82-464E-8B5C-00946E3FC298}">
  <sheetPr>
    <pageSetUpPr fitToPage="1"/>
  </sheetPr>
  <dimension ref="A1:I6"/>
  <sheetViews>
    <sheetView zoomScale="80" zoomScaleNormal="80" workbookViewId="0">
      <pane xSplit="2" ySplit="1" topLeftCell="C4" activePane="bottomRight" state="frozen"/>
      <selection pane="topRight" activeCell="C1" sqref="C1"/>
      <selection pane="bottomLeft" activeCell="A2" sqref="A2"/>
      <selection pane="bottomRight" activeCell="F1" sqref="F1:I1"/>
    </sheetView>
  </sheetViews>
  <sheetFormatPr defaultRowHeight="14.4" x14ac:dyDescent="0.3"/>
  <cols>
    <col min="1" max="1" width="6.6640625" customWidth="1"/>
    <col min="2" max="2" width="60.6640625" customWidth="1"/>
    <col min="3" max="3" width="88.33203125" customWidth="1"/>
    <col min="4" max="4" width="9.5546875" style="13" customWidth="1"/>
    <col min="5" max="5" width="64.44140625" style="8" customWidth="1"/>
    <col min="6" max="6" width="44.33203125" style="8" customWidth="1"/>
    <col min="7" max="7" width="16.6640625" style="8" customWidth="1"/>
    <col min="8" max="8" width="13.44140625" style="8" customWidth="1"/>
    <col min="9" max="9" width="10.5546875" style="8" customWidth="1"/>
  </cols>
  <sheetData>
    <row r="1" spans="1:9" ht="33.6" customHeight="1" x14ac:dyDescent="0.3">
      <c r="A1" s="132" t="s">
        <v>228</v>
      </c>
      <c r="B1" s="132"/>
      <c r="C1" s="132"/>
      <c r="D1" s="133"/>
      <c r="E1" s="133"/>
      <c r="F1" s="94" t="s">
        <v>25</v>
      </c>
      <c r="G1" s="95"/>
      <c r="H1" s="95"/>
      <c r="I1" s="96"/>
    </row>
    <row r="2" spans="1:9" ht="45" customHeight="1" x14ac:dyDescent="0.3">
      <c r="A2" s="93" t="s">
        <v>26</v>
      </c>
      <c r="B2" s="111"/>
      <c r="C2" s="14" t="s">
        <v>27</v>
      </c>
      <c r="D2" s="19" t="s">
        <v>28</v>
      </c>
      <c r="E2" s="18" t="s">
        <v>29</v>
      </c>
      <c r="F2" s="18" t="s">
        <v>30</v>
      </c>
      <c r="G2" s="18" t="s">
        <v>31</v>
      </c>
      <c r="H2" s="18" t="s">
        <v>32</v>
      </c>
      <c r="I2" s="18" t="s">
        <v>33</v>
      </c>
    </row>
    <row r="3" spans="1:9" ht="409.35" customHeight="1" x14ac:dyDescent="0.3">
      <c r="A3" s="32">
        <v>10.1</v>
      </c>
      <c r="B3" s="31" t="s">
        <v>229</v>
      </c>
      <c r="C3" s="31" t="s">
        <v>230</v>
      </c>
      <c r="D3" s="9" t="s">
        <v>36</v>
      </c>
      <c r="E3" s="34" t="s">
        <v>231</v>
      </c>
      <c r="F3" s="5" t="s">
        <v>232</v>
      </c>
      <c r="G3" s="5" t="s">
        <v>233</v>
      </c>
      <c r="H3" s="5" t="s">
        <v>234</v>
      </c>
      <c r="I3" s="5" t="s">
        <v>110</v>
      </c>
    </row>
    <row r="4" spans="1:9" ht="213" customHeight="1" x14ac:dyDescent="0.3">
      <c r="A4" s="9">
        <v>10.199999999999999</v>
      </c>
      <c r="B4" s="44" t="s">
        <v>235</v>
      </c>
      <c r="C4" s="16" t="s">
        <v>236</v>
      </c>
      <c r="D4" s="9" t="s">
        <v>36</v>
      </c>
      <c r="E4" s="5" t="s">
        <v>237</v>
      </c>
      <c r="F4" s="5" t="s">
        <v>238</v>
      </c>
      <c r="G4" s="5" t="s">
        <v>39</v>
      </c>
      <c r="H4" s="71" t="s">
        <v>234</v>
      </c>
      <c r="I4" s="5" t="s">
        <v>110</v>
      </c>
    </row>
    <row r="5" spans="1:9" ht="213" customHeight="1" x14ac:dyDescent="0.3">
      <c r="A5" s="25">
        <v>10.3</v>
      </c>
      <c r="B5" s="44" t="s">
        <v>239</v>
      </c>
      <c r="C5" s="16" t="s">
        <v>240</v>
      </c>
      <c r="D5" s="9" t="s">
        <v>44</v>
      </c>
      <c r="E5" s="5" t="s">
        <v>241</v>
      </c>
      <c r="F5" s="5"/>
      <c r="G5" s="5"/>
      <c r="H5" s="5"/>
      <c r="I5" s="5"/>
    </row>
    <row r="6" spans="1:9" ht="93.6" customHeight="1" x14ac:dyDescent="0.3">
      <c r="A6" s="25">
        <v>10.4</v>
      </c>
      <c r="B6" s="44" t="s">
        <v>242</v>
      </c>
      <c r="C6" s="16" t="s">
        <v>243</v>
      </c>
      <c r="D6" s="9" t="s">
        <v>44</v>
      </c>
      <c r="E6" s="5" t="s">
        <v>244</v>
      </c>
      <c r="F6" s="5"/>
      <c r="G6" s="5"/>
      <c r="H6" s="5"/>
      <c r="I6"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AB2F227-7CE8-428B-895C-578B2FEFAC14}">
            <xm:f>Works!$A$64</xm:f>
            <x14:dxf>
              <font>
                <color theme="9" tint="-0.24994659260841701"/>
              </font>
              <fill>
                <patternFill>
                  <bgColor theme="9" tint="0.59996337778862885"/>
                </patternFill>
              </fill>
            </x14:dxf>
          </x14:cfRule>
          <x14:cfRule type="cellIs" priority="2" stopIfTrue="1" operator="equal" id="{DC2D9ACE-4EC5-44FE-9CDC-4B690E09D121}">
            <xm:f>Works!$A$62</xm:f>
            <x14:dxf>
              <font>
                <color rgb="FF9C0006"/>
              </font>
              <fill>
                <patternFill>
                  <bgColor rgb="FFFFC7CE"/>
                </patternFill>
              </fill>
            </x14:dxf>
          </x14:cfRule>
          <x14:cfRule type="cellIs" priority="3" stopIfTrue="1" operator="equal" id="{51106305-CA04-4E15-B38E-6B6B8ECA33E4}">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125EBA1-06AA-4C6C-9CA5-0FB60A7B646B}">
          <x14:formula1>
            <xm:f>Works!$A$62:$A$64</xm:f>
          </x14:formula1>
          <xm:sqref>D3:D6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255C-86DC-4578-AFCD-405E25C02E66}">
  <sheetPr>
    <pageSetUpPr fitToPage="1"/>
  </sheetPr>
  <dimension ref="A1:I6"/>
  <sheetViews>
    <sheetView zoomScale="90" zoomScaleNormal="90" workbookViewId="0">
      <pane xSplit="2" ySplit="1" topLeftCell="D3" activePane="bottomRight" state="frozen"/>
      <selection pane="topRight" activeCell="C1" sqref="C1"/>
      <selection pane="bottomLeft" activeCell="A2" sqref="A2"/>
      <selection pane="bottomRight" activeCell="F3" sqref="F3"/>
    </sheetView>
  </sheetViews>
  <sheetFormatPr defaultRowHeight="14.4" x14ac:dyDescent="0.3"/>
  <cols>
    <col min="1" max="1" width="6.109375" customWidth="1"/>
    <col min="2" max="2" width="60.44140625" customWidth="1"/>
    <col min="3" max="3" width="97.5546875" customWidth="1"/>
    <col min="4" max="4" width="9.33203125" style="13" customWidth="1"/>
    <col min="5" max="5" width="81.109375" style="8" customWidth="1"/>
    <col min="6" max="6" width="47" style="8" customWidth="1"/>
    <col min="7" max="7" width="16.33203125" style="8" customWidth="1"/>
    <col min="8" max="8" width="12.6640625" style="8" customWidth="1"/>
    <col min="9" max="9" width="9.6640625" style="8" customWidth="1"/>
  </cols>
  <sheetData>
    <row r="1" spans="1:9" ht="31.35" customHeight="1" x14ac:dyDescent="0.3">
      <c r="A1" s="134" t="s">
        <v>245</v>
      </c>
      <c r="B1" s="135"/>
      <c r="C1" s="135"/>
      <c r="D1" s="136"/>
      <c r="E1" s="136"/>
      <c r="F1" s="94" t="s">
        <v>25</v>
      </c>
      <c r="G1" s="95"/>
      <c r="H1" s="95"/>
      <c r="I1" s="96"/>
    </row>
    <row r="2" spans="1:9" ht="55.5" customHeight="1" x14ac:dyDescent="0.3">
      <c r="A2" s="117" t="s">
        <v>26</v>
      </c>
      <c r="B2" s="137"/>
      <c r="C2" s="38" t="s">
        <v>105</v>
      </c>
      <c r="D2" s="19" t="s">
        <v>28</v>
      </c>
      <c r="E2" s="18" t="s">
        <v>29</v>
      </c>
      <c r="F2" s="18" t="s">
        <v>30</v>
      </c>
      <c r="G2" s="18" t="s">
        <v>31</v>
      </c>
      <c r="H2" s="18" t="s">
        <v>32</v>
      </c>
      <c r="I2" s="18" t="s">
        <v>33</v>
      </c>
    </row>
    <row r="3" spans="1:9" ht="243.6" customHeight="1" x14ac:dyDescent="0.3">
      <c r="A3" s="11">
        <v>11.1</v>
      </c>
      <c r="B3" s="44" t="s">
        <v>246</v>
      </c>
      <c r="C3" s="16" t="s">
        <v>247</v>
      </c>
      <c r="D3" s="9" t="s">
        <v>36</v>
      </c>
      <c r="E3" s="5" t="s">
        <v>248</v>
      </c>
      <c r="F3" s="5" t="s">
        <v>292</v>
      </c>
      <c r="G3" s="5" t="s">
        <v>39</v>
      </c>
      <c r="H3" s="5" t="s">
        <v>116</v>
      </c>
      <c r="I3" s="71" t="s">
        <v>110</v>
      </c>
    </row>
    <row r="4" spans="1:9" ht="90.6" customHeight="1" x14ac:dyDescent="0.3">
      <c r="A4" s="10">
        <v>11.2</v>
      </c>
      <c r="B4" s="44" t="s">
        <v>249</v>
      </c>
      <c r="C4" s="16" t="s">
        <v>250</v>
      </c>
      <c r="D4" s="9" t="s">
        <v>36</v>
      </c>
      <c r="E4" s="5" t="s">
        <v>251</v>
      </c>
      <c r="F4" s="5" t="s">
        <v>252</v>
      </c>
      <c r="G4" s="5" t="s">
        <v>253</v>
      </c>
      <c r="H4" s="5" t="s">
        <v>254</v>
      </c>
      <c r="I4" s="71" t="s">
        <v>255</v>
      </c>
    </row>
    <row r="5" spans="1:9" ht="124.95" customHeight="1" x14ac:dyDescent="0.3">
      <c r="A5" s="9">
        <v>11.3</v>
      </c>
      <c r="B5" s="44" t="s">
        <v>256</v>
      </c>
      <c r="C5" s="16" t="s">
        <v>257</v>
      </c>
      <c r="D5" s="9" t="s">
        <v>44</v>
      </c>
      <c r="E5" s="5" t="s">
        <v>258</v>
      </c>
      <c r="F5" s="5"/>
      <c r="G5" s="5"/>
      <c r="H5" s="5"/>
      <c r="I5" s="5"/>
    </row>
    <row r="6" spans="1:9" ht="139.94999999999999" customHeight="1" x14ac:dyDescent="0.3">
      <c r="A6" s="11">
        <v>11.4</v>
      </c>
      <c r="B6" s="44" t="s">
        <v>259</v>
      </c>
      <c r="C6" s="16" t="s">
        <v>260</v>
      </c>
      <c r="D6" s="9" t="s">
        <v>44</v>
      </c>
      <c r="E6" s="5" t="s">
        <v>261</v>
      </c>
      <c r="F6" s="5"/>
      <c r="G6" s="5"/>
      <c r="H6" s="5"/>
      <c r="I6" s="5"/>
    </row>
  </sheetData>
  <mergeCells count="3">
    <mergeCell ref="A1:E1"/>
    <mergeCell ref="A2:B2"/>
    <mergeCell ref="F1:I1"/>
  </mergeCells>
  <pageMargins left="0.7" right="0.7" top="0.75" bottom="0.75" header="0.3" footer="0.3"/>
  <pageSetup paperSize="9" scale="61"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2BC4AF09-8F66-4CFA-B8C0-A21D48A23BF3}">
            <xm:f>Works!$A$64</xm:f>
            <x14:dxf>
              <font>
                <color theme="9" tint="-0.24994659260841701"/>
              </font>
              <fill>
                <patternFill>
                  <bgColor theme="9" tint="0.59996337778862885"/>
                </patternFill>
              </fill>
            </x14:dxf>
          </x14:cfRule>
          <x14:cfRule type="cellIs" priority="2" stopIfTrue="1" operator="equal" id="{54DE4687-1F7D-4A6E-ABBE-EC459CD4E9E8}">
            <xm:f>Works!$A$62</xm:f>
            <x14:dxf>
              <font>
                <color rgb="FF9C0006"/>
              </font>
              <fill>
                <patternFill>
                  <bgColor rgb="FFFFC7CE"/>
                </patternFill>
              </fill>
            </x14:dxf>
          </x14:cfRule>
          <x14:cfRule type="cellIs" priority="3" stopIfTrue="1" operator="equal" id="{ED27E04D-D1D7-4192-B441-6A579DD79597}">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096BCB5-8B61-4A66-AC92-0BF3F12FF5F3}">
          <x14:formula1>
            <xm:f>Works!$A$62:$A$64</xm:f>
          </x14:formula1>
          <xm:sqref>D3:D6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E8AC2-C907-4629-B7EF-5A0FCAF36466}">
  <sheetPr>
    <tabColor rgb="FF9966FF"/>
  </sheetPr>
  <dimension ref="A1:K107"/>
  <sheetViews>
    <sheetView tabSelected="1" topLeftCell="A3" zoomScale="118" zoomScaleNormal="70" workbookViewId="0">
      <selection activeCell="D3" sqref="D3"/>
    </sheetView>
  </sheetViews>
  <sheetFormatPr defaultRowHeight="14.4" x14ac:dyDescent="0.3"/>
  <cols>
    <col min="1" max="1" width="9.6640625" style="22" customWidth="1"/>
    <col min="2" max="2" width="51.44140625" customWidth="1"/>
    <col min="3" max="3" width="18.6640625" customWidth="1"/>
    <col min="4" max="4" width="37.109375" style="64" customWidth="1"/>
    <col min="5" max="5" width="19" customWidth="1"/>
    <col min="6" max="6" width="16.6640625" style="64" customWidth="1"/>
    <col min="7" max="7" width="13.5546875" bestFit="1" customWidth="1"/>
    <col min="8" max="8" width="8.88671875" bestFit="1" customWidth="1"/>
    <col min="9" max="9" width="13.6640625" customWidth="1"/>
    <col min="10" max="10" width="12.5546875" bestFit="1" customWidth="1"/>
    <col min="11" max="11" width="14.44140625" bestFit="1" customWidth="1"/>
    <col min="12" max="12" width="255.5546875" bestFit="1" customWidth="1"/>
    <col min="13" max="13" width="10.44140625" bestFit="1" customWidth="1"/>
    <col min="14" max="14" width="10.6640625" bestFit="1" customWidth="1"/>
  </cols>
  <sheetData>
    <row r="1" spans="1:11" ht="103.2" customHeight="1" x14ac:dyDescent="0.3">
      <c r="A1" s="139" t="s">
        <v>262</v>
      </c>
      <c r="B1" s="139"/>
      <c r="C1" s="139"/>
      <c r="D1" s="139"/>
      <c r="E1" s="50"/>
      <c r="F1" s="67"/>
      <c r="G1" s="50"/>
      <c r="H1" s="50"/>
    </row>
    <row r="2" spans="1:11" ht="22.5" customHeight="1" x14ac:dyDescent="0.3">
      <c r="A2" s="56"/>
      <c r="B2" s="138" t="s">
        <v>263</v>
      </c>
      <c r="C2" s="138"/>
      <c r="D2" s="62"/>
      <c r="E2" s="57"/>
      <c r="F2" s="62"/>
      <c r="G2" s="57"/>
      <c r="H2" s="1"/>
      <c r="I2" s="1"/>
      <c r="J2" s="1"/>
      <c r="K2" s="1"/>
    </row>
    <row r="3" spans="1:11" x14ac:dyDescent="0.3">
      <c r="A3" s="58" t="s">
        <v>264</v>
      </c>
      <c r="B3" s="58" t="s">
        <v>265</v>
      </c>
      <c r="C3" s="58" t="s">
        <v>28</v>
      </c>
      <c r="D3" s="63" t="s">
        <v>266</v>
      </c>
      <c r="E3" s="58" t="s">
        <v>31</v>
      </c>
      <c r="F3" s="63" t="s">
        <v>32</v>
      </c>
      <c r="G3" s="58" t="s">
        <v>267</v>
      </c>
      <c r="H3" s="1"/>
      <c r="I3" s="1"/>
      <c r="J3" s="140" t="s">
        <v>268</v>
      </c>
      <c r="K3" s="140"/>
    </row>
    <row r="4" spans="1:11" ht="86.4" x14ac:dyDescent="0.3">
      <c r="A4" s="5">
        <v>1.1000000000000001</v>
      </c>
      <c r="B4" s="5" t="s">
        <v>34</v>
      </c>
      <c r="C4" s="5" t="s">
        <v>36</v>
      </c>
      <c r="D4" s="5" t="s">
        <v>269</v>
      </c>
      <c r="E4" s="5" t="s">
        <v>39</v>
      </c>
      <c r="F4" s="5" t="s">
        <v>40</v>
      </c>
      <c r="G4" s="5" t="s">
        <v>41</v>
      </c>
      <c r="H4" s="1"/>
      <c r="I4" s="1"/>
      <c r="J4" s="55" t="s">
        <v>270</v>
      </c>
      <c r="K4" s="1" t="s">
        <v>271</v>
      </c>
    </row>
    <row r="5" spans="1:11" ht="43.2" x14ac:dyDescent="0.3">
      <c r="A5" s="5">
        <v>2.1</v>
      </c>
      <c r="B5" s="5" t="s">
        <v>62</v>
      </c>
      <c r="C5" s="5" t="s">
        <v>36</v>
      </c>
      <c r="D5" s="5" t="s">
        <v>65</v>
      </c>
      <c r="E5" s="5" t="s">
        <v>39</v>
      </c>
      <c r="F5" s="5" t="s">
        <v>66</v>
      </c>
      <c r="G5" s="5" t="s">
        <v>40</v>
      </c>
      <c r="H5" s="1"/>
      <c r="I5" s="1"/>
      <c r="J5" s="73" t="s">
        <v>36</v>
      </c>
      <c r="K5" s="74">
        <v>16</v>
      </c>
    </row>
    <row r="6" spans="1:11" ht="129.6" x14ac:dyDescent="0.3">
      <c r="A6" s="5">
        <v>4.0999999999999996</v>
      </c>
      <c r="B6" s="5" t="s">
        <v>106</v>
      </c>
      <c r="C6" s="5" t="s">
        <v>36</v>
      </c>
      <c r="D6" s="5" t="s">
        <v>109</v>
      </c>
      <c r="E6" s="5" t="s">
        <v>39</v>
      </c>
      <c r="F6" s="5" t="s">
        <v>110</v>
      </c>
      <c r="G6" s="5" t="s">
        <v>111</v>
      </c>
      <c r="H6" s="1"/>
      <c r="I6" s="1"/>
      <c r="J6" s="73" t="s">
        <v>44</v>
      </c>
      <c r="K6" s="74">
        <v>41</v>
      </c>
    </row>
    <row r="7" spans="1:11" ht="86.4" x14ac:dyDescent="0.3">
      <c r="A7" s="5">
        <v>4.2</v>
      </c>
      <c r="B7" s="5" t="s">
        <v>112</v>
      </c>
      <c r="C7" s="5" t="s">
        <v>36</v>
      </c>
      <c r="D7" s="5" t="s">
        <v>291</v>
      </c>
      <c r="E7" s="5" t="s">
        <v>115</v>
      </c>
      <c r="F7" s="5" t="s">
        <v>116</v>
      </c>
      <c r="G7" s="5" t="s">
        <v>117</v>
      </c>
      <c r="H7" s="1"/>
      <c r="I7" s="1"/>
      <c r="J7" s="73" t="s">
        <v>272</v>
      </c>
      <c r="K7" s="74">
        <v>57</v>
      </c>
    </row>
    <row r="8" spans="1:11" ht="72" x14ac:dyDescent="0.3">
      <c r="A8" s="5">
        <v>4.3</v>
      </c>
      <c r="B8" s="5" t="s">
        <v>118</v>
      </c>
      <c r="C8" s="5" t="s">
        <v>36</v>
      </c>
      <c r="D8" s="5" t="s">
        <v>293</v>
      </c>
      <c r="E8" s="5" t="s">
        <v>115</v>
      </c>
      <c r="F8" s="5" t="s">
        <v>110</v>
      </c>
      <c r="G8" s="5" t="s">
        <v>110</v>
      </c>
      <c r="H8" s="1"/>
      <c r="I8" s="1"/>
    </row>
    <row r="9" spans="1:11" ht="129.6" x14ac:dyDescent="0.3">
      <c r="A9" s="5">
        <v>4.4000000000000004</v>
      </c>
      <c r="B9" s="5" t="s">
        <v>121</v>
      </c>
      <c r="C9" s="5" t="s">
        <v>36</v>
      </c>
      <c r="D9" s="5" t="s">
        <v>124</v>
      </c>
      <c r="E9" s="5" t="s">
        <v>39</v>
      </c>
      <c r="F9" s="5" t="s">
        <v>116</v>
      </c>
      <c r="G9" s="5" t="s">
        <v>110</v>
      </c>
      <c r="H9" s="1"/>
      <c r="I9" s="1"/>
      <c r="J9" s="1"/>
      <c r="K9" s="1"/>
    </row>
    <row r="10" spans="1:11" ht="100.8" x14ac:dyDescent="0.3">
      <c r="A10" s="5">
        <v>5.3</v>
      </c>
      <c r="B10" s="5" t="s">
        <v>135</v>
      </c>
      <c r="C10" s="5" t="s">
        <v>36</v>
      </c>
      <c r="D10" s="5" t="s">
        <v>138</v>
      </c>
      <c r="E10" s="5" t="s">
        <v>139</v>
      </c>
      <c r="F10" s="5" t="s">
        <v>140</v>
      </c>
      <c r="G10" s="5" t="s">
        <v>110</v>
      </c>
      <c r="H10" s="1"/>
      <c r="I10" s="1"/>
      <c r="J10" s="1"/>
      <c r="K10" s="1"/>
    </row>
    <row r="11" spans="1:11" ht="57.6" x14ac:dyDescent="0.3">
      <c r="A11" s="5">
        <v>5.4</v>
      </c>
      <c r="B11" s="5" t="s">
        <v>141</v>
      </c>
      <c r="C11" s="5" t="s">
        <v>36</v>
      </c>
      <c r="D11" s="5" t="s">
        <v>144</v>
      </c>
      <c r="E11" s="5" t="s">
        <v>39</v>
      </c>
      <c r="F11" s="5" t="s">
        <v>145</v>
      </c>
      <c r="G11" s="5" t="s">
        <v>111</v>
      </c>
      <c r="H11" s="1"/>
      <c r="I11" s="1"/>
      <c r="J11" s="1"/>
      <c r="K11" s="1"/>
    </row>
    <row r="12" spans="1:11" ht="57.6" x14ac:dyDescent="0.3">
      <c r="A12" s="5">
        <v>5.5</v>
      </c>
      <c r="B12" s="5" t="s">
        <v>146</v>
      </c>
      <c r="C12" s="5" t="s">
        <v>36</v>
      </c>
      <c r="D12" s="5" t="s">
        <v>149</v>
      </c>
      <c r="E12" s="5" t="s">
        <v>150</v>
      </c>
      <c r="F12" s="5" t="s">
        <v>151</v>
      </c>
      <c r="G12" s="5" t="s">
        <v>110</v>
      </c>
      <c r="H12" s="1"/>
      <c r="I12" s="1"/>
      <c r="J12" s="1"/>
      <c r="K12" s="1"/>
    </row>
    <row r="13" spans="1:11" ht="72" x14ac:dyDescent="0.3">
      <c r="A13" s="5">
        <v>5.6</v>
      </c>
      <c r="B13" s="5" t="s">
        <v>152</v>
      </c>
      <c r="C13" s="5" t="s">
        <v>36</v>
      </c>
      <c r="D13" s="5" t="s">
        <v>155</v>
      </c>
      <c r="E13" s="5" t="s">
        <v>156</v>
      </c>
      <c r="F13" s="5" t="s">
        <v>157</v>
      </c>
      <c r="G13" s="5" t="s">
        <v>111</v>
      </c>
      <c r="H13" s="1"/>
      <c r="I13" s="1"/>
      <c r="J13" s="1"/>
      <c r="K13" s="1"/>
    </row>
    <row r="14" spans="1:11" ht="72" x14ac:dyDescent="0.3">
      <c r="A14" s="5">
        <v>6.4</v>
      </c>
      <c r="B14" s="5" t="s">
        <v>171</v>
      </c>
      <c r="C14" s="5" t="s">
        <v>36</v>
      </c>
      <c r="D14" s="5" t="s">
        <v>174</v>
      </c>
      <c r="E14" s="5" t="s">
        <v>175</v>
      </c>
      <c r="F14" s="5" t="s">
        <v>111</v>
      </c>
      <c r="G14" s="5" t="s">
        <v>176</v>
      </c>
      <c r="H14" s="1"/>
      <c r="I14" s="1"/>
      <c r="J14" s="1"/>
      <c r="K14" s="1"/>
    </row>
    <row r="15" spans="1:11" ht="129.6" x14ac:dyDescent="0.3">
      <c r="A15" s="5">
        <v>9.1</v>
      </c>
      <c r="B15" s="5" t="s">
        <v>212</v>
      </c>
      <c r="C15" s="5" t="s">
        <v>36</v>
      </c>
      <c r="D15" s="5" t="s">
        <v>215</v>
      </c>
      <c r="E15" s="5" t="s">
        <v>39</v>
      </c>
      <c r="F15" s="5" t="s">
        <v>116</v>
      </c>
      <c r="G15" s="5" t="s">
        <v>110</v>
      </c>
      <c r="H15" s="1"/>
      <c r="I15" s="1"/>
      <c r="J15" s="1"/>
      <c r="K15" s="1"/>
    </row>
    <row r="16" spans="1:11" ht="244.8" x14ac:dyDescent="0.3">
      <c r="A16" s="5">
        <v>10.1</v>
      </c>
      <c r="B16" s="5" t="s">
        <v>273</v>
      </c>
      <c r="C16" s="5" t="s">
        <v>36</v>
      </c>
      <c r="D16" s="5" t="s">
        <v>232</v>
      </c>
      <c r="E16" s="5" t="s">
        <v>233</v>
      </c>
      <c r="F16" s="5" t="s">
        <v>234</v>
      </c>
      <c r="G16" s="5" t="s">
        <v>110</v>
      </c>
      <c r="H16" s="1"/>
      <c r="I16" s="1"/>
      <c r="J16" s="1"/>
      <c r="K16" s="1"/>
    </row>
    <row r="17" spans="1:11" ht="43.2" x14ac:dyDescent="0.3">
      <c r="A17" s="5">
        <v>10.199999999999999</v>
      </c>
      <c r="B17" s="5" t="s">
        <v>235</v>
      </c>
      <c r="C17" s="5" t="s">
        <v>36</v>
      </c>
      <c r="D17" s="5" t="s">
        <v>238</v>
      </c>
      <c r="E17" s="5" t="s">
        <v>39</v>
      </c>
      <c r="F17" s="5" t="s">
        <v>234</v>
      </c>
      <c r="G17" s="5" t="s">
        <v>110</v>
      </c>
      <c r="H17" s="1"/>
      <c r="I17" s="1"/>
      <c r="J17" s="1"/>
      <c r="K17" s="1"/>
    </row>
    <row r="18" spans="1:11" ht="86.4" x14ac:dyDescent="0.3">
      <c r="A18" s="5">
        <v>11.1</v>
      </c>
      <c r="B18" s="5" t="s">
        <v>246</v>
      </c>
      <c r="C18" s="5" t="s">
        <v>36</v>
      </c>
      <c r="D18" s="5" t="s">
        <v>292</v>
      </c>
      <c r="E18" s="5" t="s">
        <v>39</v>
      </c>
      <c r="F18" s="5" t="s">
        <v>116</v>
      </c>
      <c r="G18" s="5" t="s">
        <v>110</v>
      </c>
      <c r="H18" s="1"/>
      <c r="I18" s="1"/>
      <c r="J18" s="1"/>
      <c r="K18" s="1"/>
    </row>
    <row r="19" spans="1:11" ht="86.4" x14ac:dyDescent="0.3">
      <c r="A19" s="5">
        <v>11.2</v>
      </c>
      <c r="B19" s="5" t="s">
        <v>249</v>
      </c>
      <c r="C19" s="5" t="s">
        <v>36</v>
      </c>
      <c r="D19" s="5" t="s">
        <v>252</v>
      </c>
      <c r="E19" s="5" t="s">
        <v>253</v>
      </c>
      <c r="F19" s="5" t="s">
        <v>254</v>
      </c>
      <c r="G19" s="5" t="s">
        <v>255</v>
      </c>
      <c r="H19" s="1"/>
      <c r="I19" s="1"/>
      <c r="J19" s="1"/>
      <c r="K19" s="1"/>
    </row>
    <row r="20" spans="1:11" x14ac:dyDescent="0.3">
      <c r="A20"/>
      <c r="D20"/>
      <c r="F20"/>
      <c r="H20" s="1"/>
      <c r="I20" s="1"/>
      <c r="J20" s="1"/>
      <c r="K20" s="1"/>
    </row>
    <row r="21" spans="1:11" x14ac:dyDescent="0.3">
      <c r="A21"/>
      <c r="D21"/>
      <c r="F21"/>
      <c r="H21" s="1"/>
      <c r="I21" s="1"/>
      <c r="J21" s="1"/>
      <c r="K21" s="1"/>
    </row>
    <row r="22" spans="1:11" x14ac:dyDescent="0.3">
      <c r="A22"/>
      <c r="D22"/>
      <c r="F22"/>
      <c r="H22" s="1"/>
      <c r="I22" s="1"/>
      <c r="J22" s="1"/>
      <c r="K22" s="1"/>
    </row>
    <row r="23" spans="1:11" x14ac:dyDescent="0.3">
      <c r="A23"/>
      <c r="D23"/>
      <c r="F23"/>
      <c r="H23" s="1"/>
      <c r="I23" s="1"/>
      <c r="J23" s="1"/>
      <c r="K23" s="1"/>
    </row>
    <row r="24" spans="1:11" x14ac:dyDescent="0.3">
      <c r="A24"/>
      <c r="D24"/>
      <c r="F24"/>
      <c r="H24" s="1"/>
      <c r="I24" s="1"/>
      <c r="J24" s="1"/>
      <c r="K24" s="1"/>
    </row>
    <row r="25" spans="1:11" x14ac:dyDescent="0.3">
      <c r="A25"/>
      <c r="D25"/>
      <c r="F25"/>
      <c r="H25" s="1"/>
      <c r="I25" s="1"/>
      <c r="J25" s="1"/>
      <c r="K25" s="1"/>
    </row>
    <row r="26" spans="1:11" x14ac:dyDescent="0.3">
      <c r="A26"/>
      <c r="D26"/>
      <c r="F26"/>
      <c r="H26" s="1"/>
      <c r="I26" s="1"/>
      <c r="J26" s="1"/>
      <c r="K26" s="1"/>
    </row>
    <row r="27" spans="1:11" x14ac:dyDescent="0.3">
      <c r="A27"/>
      <c r="D27"/>
      <c r="F27"/>
      <c r="H27" s="1"/>
      <c r="I27" s="1"/>
      <c r="J27" s="1"/>
      <c r="K27" s="1"/>
    </row>
    <row r="28" spans="1:11" x14ac:dyDescent="0.3">
      <c r="A28"/>
      <c r="D28"/>
      <c r="F28"/>
      <c r="H28" s="1"/>
      <c r="I28" s="1"/>
      <c r="J28" s="1"/>
      <c r="K28" s="1"/>
    </row>
    <row r="29" spans="1:11" x14ac:dyDescent="0.3">
      <c r="A29"/>
      <c r="D29"/>
      <c r="F29"/>
      <c r="H29" s="1"/>
      <c r="I29" s="1"/>
      <c r="J29" s="1"/>
      <c r="K29" s="1"/>
    </row>
    <row r="30" spans="1:11" x14ac:dyDescent="0.3">
      <c r="A30"/>
      <c r="D30"/>
      <c r="F30"/>
      <c r="H30" s="1"/>
      <c r="I30" s="1"/>
      <c r="J30" s="1"/>
      <c r="K30" s="1"/>
    </row>
    <row r="31" spans="1:11" x14ac:dyDescent="0.3">
      <c r="A31"/>
      <c r="D31"/>
      <c r="F31"/>
      <c r="H31" s="1"/>
      <c r="I31" s="1"/>
      <c r="J31" s="1"/>
      <c r="K31" s="1"/>
    </row>
    <row r="32" spans="1:11" x14ac:dyDescent="0.3">
      <c r="A32"/>
      <c r="D32"/>
      <c r="F32"/>
      <c r="H32" s="1"/>
      <c r="I32" s="1"/>
      <c r="J32" s="1"/>
      <c r="K32" s="1"/>
    </row>
    <row r="33" spans="1:11" x14ac:dyDescent="0.3">
      <c r="A33"/>
      <c r="D33"/>
      <c r="F33"/>
      <c r="H33" s="1"/>
      <c r="I33" s="1"/>
      <c r="J33" s="1"/>
      <c r="K33" s="1"/>
    </row>
    <row r="34" spans="1:11" x14ac:dyDescent="0.3">
      <c r="A34"/>
      <c r="D34"/>
      <c r="F34"/>
      <c r="H34" s="1"/>
      <c r="I34" s="1"/>
      <c r="J34" s="1"/>
      <c r="K34" s="1"/>
    </row>
    <row r="35" spans="1:11" x14ac:dyDescent="0.3">
      <c r="A35"/>
      <c r="D35"/>
      <c r="F35"/>
      <c r="H35" s="1"/>
      <c r="I35" s="1"/>
      <c r="J35" s="1"/>
      <c r="K35" s="1"/>
    </row>
    <row r="36" spans="1:11" x14ac:dyDescent="0.3">
      <c r="A36"/>
      <c r="D36"/>
      <c r="F36"/>
      <c r="H36" s="1"/>
      <c r="I36" s="1"/>
      <c r="J36" s="1"/>
      <c r="K36" s="1"/>
    </row>
    <row r="37" spans="1:11" x14ac:dyDescent="0.3">
      <c r="A37"/>
      <c r="D37"/>
      <c r="F37"/>
      <c r="H37" s="1"/>
      <c r="I37" s="1"/>
      <c r="J37" s="1"/>
      <c r="K37" s="1"/>
    </row>
    <row r="38" spans="1:11" x14ac:dyDescent="0.3">
      <c r="A38"/>
      <c r="D38"/>
      <c r="F38"/>
      <c r="H38" s="1"/>
      <c r="I38" s="1"/>
      <c r="J38" s="1"/>
      <c r="K38" s="1"/>
    </row>
    <row r="39" spans="1:11" x14ac:dyDescent="0.3">
      <c r="A39"/>
      <c r="D39"/>
      <c r="F39"/>
      <c r="H39" s="1"/>
      <c r="I39" s="1"/>
      <c r="J39" s="1"/>
      <c r="K39" s="1"/>
    </row>
    <row r="40" spans="1:11" x14ac:dyDescent="0.3">
      <c r="A40"/>
      <c r="D40"/>
      <c r="F40"/>
      <c r="H40" s="1"/>
      <c r="I40" s="1"/>
      <c r="J40" s="1"/>
      <c r="K40" s="1"/>
    </row>
    <row r="41" spans="1:11" x14ac:dyDescent="0.3">
      <c r="A41"/>
      <c r="D41"/>
      <c r="F41"/>
      <c r="H41" s="1"/>
      <c r="I41" s="1"/>
      <c r="J41" s="1"/>
      <c r="K41" s="1"/>
    </row>
    <row r="42" spans="1:11" x14ac:dyDescent="0.3">
      <c r="A42"/>
      <c r="D42"/>
      <c r="F42"/>
      <c r="H42" s="1"/>
      <c r="I42" s="1"/>
      <c r="J42" s="1"/>
      <c r="K42" s="1"/>
    </row>
    <row r="43" spans="1:11" x14ac:dyDescent="0.3">
      <c r="A43"/>
      <c r="D43"/>
      <c r="F43"/>
      <c r="H43" s="1"/>
      <c r="I43" s="1"/>
      <c r="J43" s="1"/>
      <c r="K43" s="1"/>
    </row>
    <row r="44" spans="1:11" x14ac:dyDescent="0.3">
      <c r="A44"/>
      <c r="D44"/>
      <c r="F44"/>
      <c r="H44" s="1"/>
      <c r="I44" s="1"/>
      <c r="J44" s="1"/>
      <c r="K44" s="1"/>
    </row>
    <row r="45" spans="1:11" x14ac:dyDescent="0.3">
      <c r="A45"/>
      <c r="D45"/>
      <c r="F45"/>
      <c r="H45" s="1"/>
      <c r="I45" s="1"/>
      <c r="J45" s="1"/>
      <c r="K45" s="1"/>
    </row>
    <row r="46" spans="1:11" x14ac:dyDescent="0.3">
      <c r="A46"/>
      <c r="D46"/>
      <c r="F46"/>
      <c r="H46" s="1"/>
      <c r="I46" s="1"/>
      <c r="J46" s="1"/>
      <c r="K46" s="1"/>
    </row>
    <row r="47" spans="1:11" x14ac:dyDescent="0.3">
      <c r="A47"/>
      <c r="D47"/>
      <c r="F47"/>
      <c r="H47" s="1"/>
      <c r="I47" s="1"/>
      <c r="J47" s="1"/>
      <c r="K47" s="1"/>
    </row>
    <row r="48" spans="1:11" x14ac:dyDescent="0.3">
      <c r="A48"/>
      <c r="D48"/>
      <c r="F48"/>
      <c r="H48" s="1"/>
      <c r="I48" s="1"/>
      <c r="J48" s="1"/>
      <c r="K48" s="1"/>
    </row>
    <row r="49" spans="1:11" x14ac:dyDescent="0.3">
      <c r="A49"/>
      <c r="D49"/>
      <c r="F49"/>
      <c r="H49" s="1"/>
      <c r="I49" s="1"/>
      <c r="J49" s="1"/>
      <c r="K49" s="1"/>
    </row>
    <row r="50" spans="1:11" x14ac:dyDescent="0.3">
      <c r="A50"/>
      <c r="D50"/>
      <c r="F50"/>
      <c r="H50" s="1"/>
      <c r="I50" s="1"/>
      <c r="J50" s="1"/>
      <c r="K50" s="1"/>
    </row>
    <row r="51" spans="1:11" x14ac:dyDescent="0.3">
      <c r="A51"/>
      <c r="D51"/>
      <c r="F51"/>
      <c r="H51" s="1"/>
      <c r="I51" s="1"/>
      <c r="J51" s="1"/>
      <c r="K51" s="1"/>
    </row>
    <row r="52" spans="1:11" x14ac:dyDescent="0.3">
      <c r="A52"/>
      <c r="D52"/>
      <c r="F52"/>
      <c r="H52" s="1"/>
      <c r="I52" s="1"/>
      <c r="J52" s="1"/>
      <c r="K52" s="1"/>
    </row>
    <row r="53" spans="1:11" x14ac:dyDescent="0.3">
      <c r="A53"/>
      <c r="D53"/>
      <c r="F53"/>
      <c r="H53" s="1"/>
      <c r="I53" s="1"/>
      <c r="J53" s="1"/>
      <c r="K53" s="1"/>
    </row>
    <row r="54" spans="1:11" x14ac:dyDescent="0.3">
      <c r="A54"/>
      <c r="D54"/>
      <c r="F54"/>
      <c r="H54" s="1"/>
      <c r="I54" s="1"/>
      <c r="J54" s="1"/>
      <c r="K54" s="1"/>
    </row>
    <row r="55" spans="1:11" x14ac:dyDescent="0.3">
      <c r="A55"/>
      <c r="D55"/>
      <c r="F55"/>
      <c r="H55" s="1"/>
      <c r="I55" s="1"/>
      <c r="J55" s="1"/>
      <c r="K55" s="1"/>
    </row>
    <row r="56" spans="1:11" x14ac:dyDescent="0.3">
      <c r="A56"/>
      <c r="D56"/>
      <c r="F56"/>
      <c r="H56" s="1"/>
      <c r="I56" s="1"/>
      <c r="J56" s="1"/>
      <c r="K56" s="1"/>
    </row>
    <row r="57" spans="1:11" x14ac:dyDescent="0.3">
      <c r="A57"/>
      <c r="D57"/>
      <c r="F57"/>
      <c r="H57" s="1"/>
      <c r="I57" s="1"/>
      <c r="J57" s="1"/>
      <c r="K57" s="1"/>
    </row>
    <row r="58" spans="1:11" x14ac:dyDescent="0.3">
      <c r="A58"/>
      <c r="D58"/>
      <c r="F58"/>
      <c r="H58" s="1"/>
      <c r="I58" s="1"/>
      <c r="J58" s="1"/>
      <c r="K58" s="1"/>
    </row>
    <row r="59" spans="1:11" x14ac:dyDescent="0.3">
      <c r="A59"/>
      <c r="D59"/>
      <c r="F59"/>
      <c r="H59" s="1"/>
      <c r="I59" s="1"/>
      <c r="J59" s="1"/>
      <c r="K59" s="1"/>
    </row>
    <row r="60" spans="1:11" x14ac:dyDescent="0.3">
      <c r="A60"/>
      <c r="D60"/>
      <c r="F60"/>
      <c r="H60" s="1"/>
      <c r="I60" s="1"/>
      <c r="J60" s="1"/>
      <c r="K60" s="1"/>
    </row>
    <row r="61" spans="1:11" x14ac:dyDescent="0.3">
      <c r="A61"/>
    </row>
    <row r="62" spans="1:11" x14ac:dyDescent="0.3">
      <c r="A62"/>
    </row>
    <row r="63" spans="1:11" x14ac:dyDescent="0.3">
      <c r="A63"/>
    </row>
    <row r="64" spans="1: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sheetData>
  <mergeCells count="3">
    <mergeCell ref="B2:C2"/>
    <mergeCell ref="A1:D1"/>
    <mergeCell ref="J3:K3"/>
  </mergeCells>
  <pageMargins left="0.25" right="0.25" top="0.75" bottom="0.75" header="0.3" footer="0.3"/>
  <pageSetup paperSize="9" orientation="landscape" r:id="rId3"/>
  <drawing r:id="rId4"/>
  <extLst>
    <ext xmlns:x14="http://schemas.microsoft.com/office/spreadsheetml/2009/9/main" uri="{78C0D931-6437-407d-A8EE-F0AAD7539E65}">
      <x14:conditionalFormattings>
        <x14:conditionalFormatting xmlns:xm="http://schemas.microsoft.com/office/excel/2006/main">
          <x14:cfRule type="cellIs" priority="1" operator="equal" id="{35C12D69-60D3-4514-88AF-7F2A051EC604}">
            <xm:f>Works!$A$63</xm:f>
            <x14:dxf>
              <font>
                <color rgb="FFC65911"/>
              </font>
              <fill>
                <patternFill>
                  <bgColor rgb="FFFFE699"/>
                </patternFill>
              </fill>
            </x14:dxf>
          </x14:cfRule>
          <x14:cfRule type="cellIs" priority="2" operator="equal" id="{8C86C9DD-419C-442C-BBA2-2650B868ADA4}">
            <xm:f>Works!$A$62</xm:f>
            <x14:dxf>
              <font>
                <color rgb="FF9C0006"/>
              </font>
              <fill>
                <patternFill>
                  <bgColor rgb="FFFFC7CE"/>
                </patternFill>
              </fill>
            </x14:dxf>
          </x14:cfRule>
          <x14:cfRule type="cellIs" priority="3" operator="equal" id="{E0A72967-5279-4318-AB2F-3AC5AA0EA8FD}">
            <xm:f>Works!$A$63</xm:f>
            <x14:dxf>
              <font>
                <color rgb="FF548235"/>
              </font>
              <fill>
                <patternFill>
                  <bgColor rgb="FFC6E0B4"/>
                </patternFill>
              </fill>
            </x14:dxf>
          </x14:cfRule>
          <xm:sqref>C4:C60</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6934-E885-4186-BCC7-CEA8EC1ED1EA}">
  <sheetPr>
    <tabColor rgb="FF92D050"/>
  </sheetPr>
  <dimension ref="A1:I43"/>
  <sheetViews>
    <sheetView topLeftCell="A17" workbookViewId="0">
      <selection activeCell="A43" sqref="A43:I43"/>
    </sheetView>
  </sheetViews>
  <sheetFormatPr defaultRowHeight="14.4" x14ac:dyDescent="0.3"/>
  <cols>
    <col min="9" max="9" width="23.33203125" customWidth="1"/>
  </cols>
  <sheetData>
    <row r="1" spans="1:9" x14ac:dyDescent="0.3">
      <c r="A1" s="141" t="s">
        <v>274</v>
      </c>
      <c r="B1" s="142"/>
      <c r="C1" s="142"/>
      <c r="D1" s="142"/>
      <c r="E1" s="142"/>
      <c r="F1" s="142"/>
      <c r="G1" s="142"/>
      <c r="H1" s="142"/>
      <c r="I1" s="142"/>
    </row>
    <row r="2" spans="1:9" x14ac:dyDescent="0.3">
      <c r="A2" s="142"/>
      <c r="B2" s="142"/>
      <c r="C2" s="142"/>
      <c r="D2" s="142"/>
      <c r="E2" s="142"/>
      <c r="F2" s="142"/>
      <c r="G2" s="142"/>
      <c r="H2" s="142"/>
      <c r="I2" s="142"/>
    </row>
    <row r="5" spans="1:9" x14ac:dyDescent="0.3">
      <c r="A5" s="146" t="s">
        <v>275</v>
      </c>
      <c r="B5" s="147"/>
      <c r="C5" s="147"/>
      <c r="D5" s="148"/>
      <c r="E5" s="152" t="s">
        <v>276</v>
      </c>
      <c r="F5" s="153"/>
      <c r="G5" s="153"/>
      <c r="H5" s="153"/>
      <c r="I5" s="154"/>
    </row>
    <row r="6" spans="1:9" x14ac:dyDescent="0.3">
      <c r="A6" s="149"/>
      <c r="B6" s="150"/>
      <c r="C6" s="150"/>
      <c r="D6" s="151"/>
      <c r="E6" s="155"/>
      <c r="F6" s="156"/>
      <c r="G6" s="156"/>
      <c r="H6" s="156"/>
      <c r="I6" s="157"/>
    </row>
    <row r="7" spans="1:9" ht="8.25" customHeight="1" x14ac:dyDescent="0.3"/>
    <row r="8" spans="1:9" x14ac:dyDescent="0.3">
      <c r="A8" s="158" t="s">
        <v>277</v>
      </c>
      <c r="B8" s="158"/>
      <c r="C8" s="158"/>
      <c r="D8" s="158"/>
    </row>
    <row r="9" spans="1:9" ht="8.25" customHeight="1" x14ac:dyDescent="0.3"/>
    <row r="10" spans="1:9" x14ac:dyDescent="0.3">
      <c r="A10" s="143" t="s">
        <v>278</v>
      </c>
      <c r="B10" s="143"/>
      <c r="C10" s="143"/>
      <c r="D10" s="143"/>
      <c r="E10" s="144" t="s">
        <v>39</v>
      </c>
      <c r="F10" s="144"/>
      <c r="G10" s="144"/>
      <c r="H10" s="144"/>
      <c r="I10" s="144"/>
    </row>
    <row r="11" spans="1:9" x14ac:dyDescent="0.3">
      <c r="A11" s="143"/>
      <c r="B11" s="143"/>
      <c r="C11" s="143"/>
      <c r="D11" s="143"/>
      <c r="E11" s="144"/>
      <c r="F11" s="144"/>
      <c r="G11" s="144"/>
      <c r="H11" s="144"/>
      <c r="I11" s="144"/>
    </row>
    <row r="12" spans="1:9" x14ac:dyDescent="0.3">
      <c r="A12" s="145" t="s">
        <v>279</v>
      </c>
      <c r="B12" s="145"/>
      <c r="C12" s="145"/>
      <c r="D12" s="145"/>
      <c r="E12" s="144" t="s">
        <v>39</v>
      </c>
      <c r="F12" s="144"/>
      <c r="G12" s="144"/>
      <c r="H12" s="144"/>
      <c r="I12" s="144"/>
    </row>
    <row r="13" spans="1:9" x14ac:dyDescent="0.3">
      <c r="A13" s="145"/>
      <c r="B13" s="145"/>
      <c r="C13" s="145"/>
      <c r="D13" s="145"/>
      <c r="E13" s="144"/>
      <c r="F13" s="144"/>
      <c r="G13" s="144"/>
      <c r="H13" s="144"/>
      <c r="I13" s="144"/>
    </row>
    <row r="14" spans="1:9" x14ac:dyDescent="0.3">
      <c r="A14" s="145" t="s">
        <v>280</v>
      </c>
      <c r="B14" s="145"/>
      <c r="C14" s="145"/>
      <c r="D14" s="145"/>
      <c r="E14" s="144" t="s">
        <v>281</v>
      </c>
      <c r="F14" s="144"/>
      <c r="G14" s="144"/>
      <c r="H14" s="144"/>
      <c r="I14" s="144"/>
    </row>
    <row r="15" spans="1:9" x14ac:dyDescent="0.3">
      <c r="A15" s="145"/>
      <c r="B15" s="145"/>
      <c r="C15" s="145"/>
      <c r="D15" s="145"/>
      <c r="E15" s="144"/>
      <c r="F15" s="144"/>
      <c r="G15" s="144"/>
      <c r="H15" s="144"/>
      <c r="I15" s="144"/>
    </row>
    <row r="17" spans="1:9" x14ac:dyDescent="0.3">
      <c r="A17" s="143" t="s">
        <v>282</v>
      </c>
      <c r="B17" s="143"/>
      <c r="C17" s="143"/>
      <c r="D17" s="143"/>
      <c r="E17" s="144" t="s">
        <v>39</v>
      </c>
      <c r="F17" s="144"/>
      <c r="G17" s="144"/>
      <c r="H17" s="144"/>
      <c r="I17" s="144"/>
    </row>
    <row r="18" spans="1:9" x14ac:dyDescent="0.3">
      <c r="A18" s="143"/>
      <c r="B18" s="143"/>
      <c r="C18" s="143"/>
      <c r="D18" s="143"/>
      <c r="E18" s="144"/>
      <c r="F18" s="144"/>
      <c r="G18" s="144"/>
      <c r="H18" s="144"/>
      <c r="I18" s="144"/>
    </row>
    <row r="19" spans="1:9" x14ac:dyDescent="0.3">
      <c r="A19" s="145" t="s">
        <v>279</v>
      </c>
      <c r="B19" s="145"/>
      <c r="C19" s="145"/>
      <c r="D19" s="145"/>
      <c r="E19" s="144" t="s">
        <v>39</v>
      </c>
      <c r="F19" s="144"/>
      <c r="G19" s="144"/>
      <c r="H19" s="144"/>
      <c r="I19" s="144"/>
    </row>
    <row r="20" spans="1:9" x14ac:dyDescent="0.3">
      <c r="A20" s="145"/>
      <c r="B20" s="145"/>
      <c r="C20" s="145"/>
      <c r="D20" s="145"/>
      <c r="E20" s="144"/>
      <c r="F20" s="144"/>
      <c r="G20" s="144"/>
      <c r="H20" s="144"/>
      <c r="I20" s="144"/>
    </row>
    <row r="21" spans="1:9" x14ac:dyDescent="0.3">
      <c r="A21" s="145" t="s">
        <v>280</v>
      </c>
      <c r="B21" s="145"/>
      <c r="C21" s="145"/>
      <c r="D21" s="145"/>
      <c r="E21" s="144" t="s">
        <v>281</v>
      </c>
      <c r="F21" s="144"/>
      <c r="G21" s="144"/>
      <c r="H21" s="144"/>
      <c r="I21" s="144"/>
    </row>
    <row r="22" spans="1:9" x14ac:dyDescent="0.3">
      <c r="A22" s="145"/>
      <c r="B22" s="145"/>
      <c r="C22" s="145"/>
      <c r="D22" s="145"/>
      <c r="E22" s="144"/>
      <c r="F22" s="144"/>
      <c r="G22" s="144"/>
      <c r="H22" s="144"/>
      <c r="I22" s="144"/>
    </row>
    <row r="24" spans="1:9" x14ac:dyDescent="0.3">
      <c r="A24" s="143" t="s">
        <v>283</v>
      </c>
      <c r="B24" s="143"/>
      <c r="C24" s="143"/>
      <c r="D24" s="143"/>
      <c r="E24" s="144" t="s">
        <v>284</v>
      </c>
      <c r="F24" s="144"/>
      <c r="G24" s="144"/>
      <c r="H24" s="144"/>
      <c r="I24" s="144"/>
    </row>
    <row r="25" spans="1:9" x14ac:dyDescent="0.3">
      <c r="A25" s="143"/>
      <c r="B25" s="143"/>
      <c r="C25" s="143"/>
      <c r="D25" s="143"/>
      <c r="E25" s="144"/>
      <c r="F25" s="144"/>
      <c r="G25" s="144"/>
      <c r="H25" s="144"/>
      <c r="I25" s="144"/>
    </row>
    <row r="26" spans="1:9" x14ac:dyDescent="0.3">
      <c r="A26" s="145" t="s">
        <v>279</v>
      </c>
      <c r="B26" s="145"/>
      <c r="C26" s="145"/>
      <c r="D26" s="145"/>
      <c r="E26" s="144" t="s">
        <v>284</v>
      </c>
      <c r="F26" s="144"/>
      <c r="G26" s="144"/>
      <c r="H26" s="144"/>
      <c r="I26" s="144"/>
    </row>
    <row r="27" spans="1:9" x14ac:dyDescent="0.3">
      <c r="A27" s="145"/>
      <c r="B27" s="145"/>
      <c r="C27" s="145"/>
      <c r="D27" s="145"/>
      <c r="E27" s="144"/>
      <c r="F27" s="144"/>
      <c r="G27" s="144"/>
      <c r="H27" s="144"/>
      <c r="I27" s="144"/>
    </row>
    <row r="28" spans="1:9" x14ac:dyDescent="0.3">
      <c r="A28" s="145" t="s">
        <v>280</v>
      </c>
      <c r="B28" s="145"/>
      <c r="C28" s="145"/>
      <c r="D28" s="145"/>
      <c r="E28" s="144" t="s">
        <v>289</v>
      </c>
      <c r="F28" s="144"/>
      <c r="G28" s="144"/>
      <c r="H28" s="144"/>
      <c r="I28" s="144"/>
    </row>
    <row r="29" spans="1:9" x14ac:dyDescent="0.3">
      <c r="A29" s="145"/>
      <c r="B29" s="145"/>
      <c r="C29" s="145"/>
      <c r="D29" s="145"/>
      <c r="E29" s="144"/>
      <c r="F29" s="144"/>
      <c r="G29" s="144"/>
      <c r="H29" s="144"/>
      <c r="I29" s="144"/>
    </row>
    <row r="31" spans="1:9" x14ac:dyDescent="0.3">
      <c r="A31" s="143" t="s">
        <v>285</v>
      </c>
      <c r="B31" s="143"/>
      <c r="C31" s="143"/>
      <c r="D31" s="143"/>
      <c r="E31" s="144" t="s">
        <v>286</v>
      </c>
      <c r="F31" s="144"/>
      <c r="G31" s="144"/>
      <c r="H31" s="144"/>
      <c r="I31" s="144"/>
    </row>
    <row r="32" spans="1:9" x14ac:dyDescent="0.3">
      <c r="A32" s="143"/>
      <c r="B32" s="143"/>
      <c r="C32" s="143"/>
      <c r="D32" s="143"/>
      <c r="E32" s="144"/>
      <c r="F32" s="144"/>
      <c r="G32" s="144"/>
      <c r="H32" s="144"/>
      <c r="I32" s="144"/>
    </row>
    <row r="33" spans="1:9" x14ac:dyDescent="0.3">
      <c r="A33" s="145" t="s">
        <v>279</v>
      </c>
      <c r="B33" s="145"/>
      <c r="C33" s="145"/>
      <c r="D33" s="145"/>
      <c r="E33" s="144" t="s">
        <v>286</v>
      </c>
      <c r="F33" s="144"/>
      <c r="G33" s="144"/>
      <c r="H33" s="144"/>
      <c r="I33" s="144"/>
    </row>
    <row r="34" spans="1:9" x14ac:dyDescent="0.3">
      <c r="A34" s="145"/>
      <c r="B34" s="145"/>
      <c r="C34" s="145"/>
      <c r="D34" s="145"/>
      <c r="E34" s="144"/>
      <c r="F34" s="144"/>
      <c r="G34" s="144"/>
      <c r="H34" s="144"/>
      <c r="I34" s="144"/>
    </row>
    <row r="35" spans="1:9" x14ac:dyDescent="0.3">
      <c r="A35" s="145" t="s">
        <v>280</v>
      </c>
      <c r="B35" s="145"/>
      <c r="C35" s="145"/>
      <c r="D35" s="145"/>
      <c r="E35" s="144" t="s">
        <v>290</v>
      </c>
      <c r="F35" s="144"/>
      <c r="G35" s="144"/>
      <c r="H35" s="144"/>
      <c r="I35" s="144"/>
    </row>
    <row r="36" spans="1:9" x14ac:dyDescent="0.3">
      <c r="A36" s="145"/>
      <c r="B36" s="145"/>
      <c r="C36" s="145"/>
      <c r="D36" s="145"/>
      <c r="E36" s="144"/>
      <c r="F36" s="144"/>
      <c r="G36" s="144"/>
      <c r="H36" s="144"/>
      <c r="I36" s="144"/>
    </row>
    <row r="38" spans="1:9" x14ac:dyDescent="0.3">
      <c r="A38" s="162" t="s">
        <v>287</v>
      </c>
      <c r="B38" s="162"/>
      <c r="C38" s="162"/>
      <c r="D38" s="162"/>
      <c r="E38" s="144" t="s">
        <v>290</v>
      </c>
      <c r="F38" s="144"/>
      <c r="G38" s="144"/>
      <c r="H38" s="144"/>
      <c r="I38" s="144"/>
    </row>
    <row r="39" spans="1:9" x14ac:dyDescent="0.3">
      <c r="A39" s="162"/>
      <c r="B39" s="162"/>
      <c r="C39" s="162"/>
      <c r="D39" s="162"/>
      <c r="E39" s="144"/>
      <c r="F39" s="144"/>
      <c r="G39" s="144"/>
      <c r="H39" s="144"/>
      <c r="I39" s="144"/>
    </row>
    <row r="41" spans="1:9" x14ac:dyDescent="0.3">
      <c r="A41" s="29"/>
    </row>
    <row r="42" spans="1:9" x14ac:dyDescent="0.3">
      <c r="A42" s="29"/>
    </row>
    <row r="43" spans="1:9" ht="30.6" customHeight="1" x14ac:dyDescent="0.3">
      <c r="A43" s="159" t="s">
        <v>288</v>
      </c>
      <c r="B43" s="160"/>
      <c r="C43" s="160"/>
      <c r="D43" s="160"/>
      <c r="E43" s="160"/>
      <c r="F43" s="160"/>
      <c r="G43" s="160"/>
      <c r="H43" s="160"/>
      <c r="I43" s="161"/>
    </row>
  </sheetData>
  <mergeCells count="31">
    <mergeCell ref="A43:I43"/>
    <mergeCell ref="A28:D29"/>
    <mergeCell ref="E28:I29"/>
    <mergeCell ref="A31:D32"/>
    <mergeCell ref="E31:I32"/>
    <mergeCell ref="A33:D34"/>
    <mergeCell ref="E33:I34"/>
    <mergeCell ref="A35:D36"/>
    <mergeCell ref="E35:I36"/>
    <mergeCell ref="A38:D39"/>
    <mergeCell ref="E38:I39"/>
    <mergeCell ref="E21:I22"/>
    <mergeCell ref="A24:D25"/>
    <mergeCell ref="E24:I25"/>
    <mergeCell ref="A26:D27"/>
    <mergeCell ref="E26:I27"/>
    <mergeCell ref="A21:D22"/>
    <mergeCell ref="A14:D15"/>
    <mergeCell ref="E14:I15"/>
    <mergeCell ref="A17:D18"/>
    <mergeCell ref="E17:I18"/>
    <mergeCell ref="A19:D20"/>
    <mergeCell ref="E19:I20"/>
    <mergeCell ref="A1:I2"/>
    <mergeCell ref="A10:D11"/>
    <mergeCell ref="E10:I11"/>
    <mergeCell ref="A12:D13"/>
    <mergeCell ref="E12:I13"/>
    <mergeCell ref="A5:D6"/>
    <mergeCell ref="E5:I6"/>
    <mergeCell ref="A8:D8"/>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BEFF-9BA9-451E-980A-F2309DCF7F76}">
  <sheetPr>
    <tabColor rgb="FFFF0000"/>
  </sheetPr>
  <dimension ref="A2:G64"/>
  <sheetViews>
    <sheetView zoomScale="87" zoomScaleNormal="160" workbookViewId="0">
      <selection activeCell="D1" sqref="D1"/>
    </sheetView>
  </sheetViews>
  <sheetFormatPr defaultRowHeight="14.4" x14ac:dyDescent="0.3"/>
  <sheetData>
    <row r="2" spans="1:7" x14ac:dyDescent="0.3">
      <c r="A2" t="s">
        <v>264</v>
      </c>
      <c r="B2" t="s">
        <v>265</v>
      </c>
      <c r="C2" t="s">
        <v>28</v>
      </c>
      <c r="D2" t="s">
        <v>266</v>
      </c>
      <c r="E2" t="s">
        <v>31</v>
      </c>
      <c r="F2" t="s">
        <v>32</v>
      </c>
      <c r="G2" t="s">
        <v>267</v>
      </c>
    </row>
    <row r="3" spans="1:7" x14ac:dyDescent="0.3">
      <c r="A3" s="4">
        <v>1.1000000000000001</v>
      </c>
      <c r="B3" t="str">
        <f>VLOOKUP($A3,'1. Leadership &amp; Key Roles'!$A$3:$I$9,2,FALSE)</f>
        <v xml:space="preserve">The governing body and proprietors ensure the school complies with their duties under legislation, contributing to multi-agency working in line with statutory guidance. 
</v>
      </c>
      <c r="C3" t="str">
        <f>VLOOKUP($A3,'1. Leadership &amp; Key Roles'!$A$3:$I$9,4,FALSE)</f>
        <v>Partly met</v>
      </c>
      <c r="D3" t="str">
        <f>VLOOKUP($A3,'1. Leadership &amp; Key Roles'!$A$3:$I$9,6,FALSE)</f>
        <v xml:space="preserve">* Governor trained on managing allegations, and GDPR training.
* PREVENT action plan on reducing radicalisation
</v>
      </c>
      <c r="E3" t="str">
        <f>VLOOKUP($A3,'1. Leadership &amp; Key Roles'!$A$3:$I$9,7,FALSE)</f>
        <v>Isabel Webb</v>
      </c>
      <c r="F3" t="str">
        <f>VLOOKUP($A3,'1. Leadership &amp; Key Roles'!$A$3:$I$9,8,FALSE)</f>
        <v>By the end of Jan 24</v>
      </c>
      <c r="G3" t="str">
        <f>VLOOKUP($A3,'1. Leadership &amp; Key Roles'!$A$3:$I$9,9,FALSE)</f>
        <v>By September 24</v>
      </c>
    </row>
    <row r="4" spans="1:7" x14ac:dyDescent="0.3">
      <c r="A4" s="26">
        <v>1.2</v>
      </c>
      <c r="B4" t="str">
        <f>VLOOKUP($A4,'1. Leadership &amp; Key Roles'!$A$3:$I$9,2,FALSE)</f>
        <v xml:space="preserve">The governing body/proprietor have ensured there is a whole school approach and proactive culture to safeguarding.
</v>
      </c>
      <c r="C4" t="str">
        <f>VLOOKUP($A4,'1. Leadership &amp; Key Roles'!$A$3:$I$9,4,FALSE)</f>
        <v>Fully met</v>
      </c>
      <c r="D4">
        <f>VLOOKUP($A4,'1. Leadership &amp; Key Roles'!$A$3:$I$9,6,FALSE)</f>
        <v>0</v>
      </c>
      <c r="E4">
        <f>VLOOKUP($A4,'1. Leadership &amp; Key Roles'!$A$3:$I$9,7,FALSE)</f>
        <v>0</v>
      </c>
      <c r="F4">
        <f>VLOOKUP($A4,'1. Leadership &amp; Key Roles'!$A$3:$I$9,8,FALSE)</f>
        <v>0</v>
      </c>
      <c r="G4">
        <f>VLOOKUP($A4,'1. Leadership &amp; Key Roles'!$A$3:$I$9,9,FALSE)</f>
        <v>0</v>
      </c>
    </row>
    <row r="5" spans="1:7" x14ac:dyDescent="0.3">
      <c r="A5" s="3">
        <v>1.3</v>
      </c>
      <c r="B5" t="str">
        <f>VLOOKUP($A5,'1. Leadership &amp; Key Roles'!$A$3:$I$9,2,FALSE)</f>
        <v xml:space="preserve">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
</v>
      </c>
      <c r="C5" t="str">
        <f>VLOOKUP($A5,'1. Leadership &amp; Key Roles'!$A$3:$I$9,4,FALSE)</f>
        <v>Fully met</v>
      </c>
      <c r="D5">
        <f>VLOOKUP($A5,'1. Leadership &amp; Key Roles'!$A$3:$I$9,6,FALSE)</f>
        <v>0</v>
      </c>
      <c r="E5">
        <f>VLOOKUP($A5,'1. Leadership &amp; Key Roles'!$A$3:$I$9,7,FALSE)</f>
        <v>0</v>
      </c>
      <c r="F5">
        <f>VLOOKUP($A5,'1. Leadership &amp; Key Roles'!$A$3:$I$9,8,FALSE)</f>
        <v>0</v>
      </c>
      <c r="G5">
        <f>VLOOKUP($A5,'1. Leadership &amp; Key Roles'!$A$3:$I$9,9,FALSE)</f>
        <v>0</v>
      </c>
    </row>
    <row r="6" spans="1:7" x14ac:dyDescent="0.3">
      <c r="A6" s="3">
        <v>1.4</v>
      </c>
      <c r="B6" t="str">
        <f>VLOOKUP($A6,'1. Leadership &amp; Key Roles'!$A$3:$I$9,2,FALSE)</f>
        <v xml:space="preserve">The governing body/proprietor/headteacher has ensured that appropriate members of staff have been identified as leads for key areas of safeguarding and they have a co-ordinated approach.
</v>
      </c>
      <c r="C6" t="str">
        <f>VLOOKUP($A6,'1. Leadership &amp; Key Roles'!$A$3:$I$9,4,FALSE)</f>
        <v>Fully met</v>
      </c>
      <c r="D6">
        <f>VLOOKUP($A6,'1. Leadership &amp; Key Roles'!$A$3:$I$9,6,FALSE)</f>
        <v>0</v>
      </c>
      <c r="E6">
        <f>VLOOKUP($A6,'1. Leadership &amp; Key Roles'!$A$3:$I$9,7,FALSE)</f>
        <v>0</v>
      </c>
      <c r="F6">
        <f>VLOOKUP($A6,'1. Leadership &amp; Key Roles'!$A$3:$I$9,8,FALSE)</f>
        <v>0</v>
      </c>
      <c r="G6">
        <f>VLOOKUP($A6,'1. Leadership &amp; Key Roles'!$A$3:$I$9,9,FALSE)</f>
        <v>0</v>
      </c>
    </row>
    <row r="7" spans="1:7" x14ac:dyDescent="0.3">
      <c r="A7" s="3">
        <v>1.5</v>
      </c>
      <c r="B7" t="str">
        <f>VLOOKUP($A7,'1. Leadership &amp; Key Roles'!$A$3:$I$9,2,FALSE)</f>
        <v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v>
      </c>
      <c r="C7" t="str">
        <f>VLOOKUP($A7,'1. Leadership &amp; Key Roles'!$A$3:$I$9,4,FALSE)</f>
        <v>Fully met</v>
      </c>
      <c r="D7">
        <f>VLOOKUP($A7,'1. Leadership &amp; Key Roles'!$A$3:$I$9,6,FALSE)</f>
        <v>0</v>
      </c>
      <c r="E7">
        <f>VLOOKUP($A7,'1. Leadership &amp; Key Roles'!$A$3:$I$9,7,FALSE)</f>
        <v>0</v>
      </c>
      <c r="F7">
        <f>VLOOKUP($A7,'1. Leadership &amp; Key Roles'!$A$3:$I$9,8,FALSE)</f>
        <v>0</v>
      </c>
      <c r="G7">
        <f>VLOOKUP($A7,'1. Leadership &amp; Key Roles'!$A$3:$I$9,9,FALSE)</f>
        <v>0</v>
      </c>
    </row>
    <row r="8" spans="1:7" x14ac:dyDescent="0.3">
      <c r="A8" s="27">
        <v>1.6</v>
      </c>
      <c r="B8" t="str">
        <f>VLOOKUP($A8,'1. Leadership &amp; Key Roles'!$A$3:$I$9,2,FALSE)</f>
        <v>All staff have read and understood KCSIE Sept 2023 relevant to their role.</v>
      </c>
      <c r="C8" t="str">
        <f>VLOOKUP($A8,'1. Leadership &amp; Key Roles'!$A$3:$I$9,4,FALSE)</f>
        <v>Fully met</v>
      </c>
      <c r="D8">
        <f>VLOOKUP($A8,'1. Leadership &amp; Key Roles'!$A$3:$I$9,6,FALSE)</f>
        <v>0</v>
      </c>
      <c r="E8">
        <f>VLOOKUP($A8,'1. Leadership &amp; Key Roles'!$A$3:$I$9,7,FALSE)</f>
        <v>0</v>
      </c>
      <c r="F8">
        <f>VLOOKUP($A8,'1. Leadership &amp; Key Roles'!$A$3:$I$9,8,FALSE)</f>
        <v>0</v>
      </c>
      <c r="G8">
        <f>VLOOKUP($A8,'1. Leadership &amp; Key Roles'!$A$3:$I$9,9,FALSE)</f>
        <v>0</v>
      </c>
    </row>
    <row r="9" spans="1:7" x14ac:dyDescent="0.3">
      <c r="A9" s="3">
        <v>1.7</v>
      </c>
      <c r="B9" t="str">
        <f>VLOOKUP($A9,'1. Leadership &amp; Key Roles'!$A$3:$I$9,2,FALSE)</f>
        <v>All staff are aware of the DDSCP safeguarding children procedures and know how to access them.</v>
      </c>
      <c r="C9" t="str">
        <f>VLOOKUP($A9,'1. Leadership &amp; Key Roles'!$A$3:$I$9,4,FALSE)</f>
        <v>Fully met</v>
      </c>
      <c r="D9">
        <f>VLOOKUP($A9,'1. Leadership &amp; Key Roles'!$A$3:$I$9,6,FALSE)</f>
        <v>0</v>
      </c>
      <c r="E9">
        <f>VLOOKUP($A9,'1. Leadership &amp; Key Roles'!$A$3:$I$9,7,FALSE)</f>
        <v>0</v>
      </c>
      <c r="F9">
        <f>VLOOKUP($A9,'1. Leadership &amp; Key Roles'!$A$3:$I$9,8,FALSE)</f>
        <v>0</v>
      </c>
      <c r="G9">
        <f>VLOOKUP($A9,'1. Leadership &amp; Key Roles'!$A$3:$I$9,9,FALSE)</f>
        <v>0</v>
      </c>
    </row>
    <row r="10" spans="1:7" x14ac:dyDescent="0.3">
      <c r="A10" s="51">
        <v>2.1</v>
      </c>
      <c r="B10" t="str">
        <f>VLOOKUP($A10,'2. Safeguarding Policies '!$A$3:$I$9,2,FALSE)</f>
        <v>The governing body/proprietors have ensured there is an effective and up to date safeguarding/child protection policy.</v>
      </c>
      <c r="C10" t="str">
        <f>VLOOKUP($A10,'2. Safeguarding Policies '!$A$3:$I$9,4,FALSE)</f>
        <v>Partly met</v>
      </c>
      <c r="D10" t="str">
        <f>VLOOKUP($A10,'2. Safeguarding Policies '!$A$3:$I$9,6,FALSE)</f>
        <v xml:space="preserve">Prevent action plan/risk assessment written and referenced in the policy. </v>
      </c>
      <c r="E10" t="str">
        <f>VLOOKUP($A10,'2. Safeguarding Policies '!$A$3:$I$9,7,FALSE)</f>
        <v>Isabel Webb</v>
      </c>
      <c r="F10" t="str">
        <f>VLOOKUP($A10,'2. Safeguarding Policies '!$A$3:$I$9,8,FALSE)</f>
        <v>End     of December 23</v>
      </c>
      <c r="G10" t="str">
        <f>VLOOKUP($A10,'2. Safeguarding Policies '!$A$3:$I$9,9,FALSE)</f>
        <v>By the end of Jan 24</v>
      </c>
    </row>
    <row r="11" spans="1:7" x14ac:dyDescent="0.3">
      <c r="A11" s="51">
        <v>2.2000000000000002</v>
      </c>
      <c r="B11" t="str">
        <f>VLOOKUP($A11,'2. Safeguarding Policies '!$A$3:$I$9,2,FALSE)</f>
        <v>The governing body/proprietor has ensured the safeguarding/child protection policy reflects the whole school approach to child-on-child abuse.</v>
      </c>
      <c r="C11" t="str">
        <f>VLOOKUP($A11,'2. Safeguarding Policies '!$A$3:$I$9,4,FALSE)</f>
        <v>Fully met</v>
      </c>
      <c r="D11" t="str">
        <f>VLOOKUP($A11,'2. Safeguarding Policies '!$A$3:$I$9,6,FALSE)</f>
        <v>* Does it specify reports should be made to 2 members of staff wherever possible? Completed 03.11.23</v>
      </c>
      <c r="E11" t="str">
        <f>VLOOKUP($A11,'2. Safeguarding Policies '!$A$3:$I$9,7,FALSE)</f>
        <v>Isabel Webb</v>
      </c>
      <c r="F11" t="str">
        <f>VLOOKUP($A11,'2. Safeguarding Policies '!$A$3:$I$9,8,FALSE)</f>
        <v>03.11.23</v>
      </c>
      <c r="G11" t="str">
        <f>VLOOKUP($A11,'2. Safeguarding Policies '!$A$3:$I$9,9,FALSE)</f>
        <v>End  of Jan 24</v>
      </c>
    </row>
    <row r="12" spans="1:7" x14ac:dyDescent="0.3">
      <c r="A12" s="51">
        <v>2.2999999999999998</v>
      </c>
      <c r="B12" t="str">
        <f>VLOOKUP($A12,'2. Safeguarding Policies '!$A$3:$I$9,2,FALSE)</f>
        <v>All staff have read and understood the school safeguarding/child protection policy and signed to this effect.</v>
      </c>
      <c r="C12" t="str">
        <f>VLOOKUP($A12,'2. Safeguarding Policies '!$A$3:$I$9,4,FALSE)</f>
        <v>Fully met</v>
      </c>
      <c r="D12">
        <f>VLOOKUP($A12,'2. Safeguarding Policies '!$A$3:$I$9,6,FALSE)</f>
        <v>0</v>
      </c>
      <c r="E12">
        <f>VLOOKUP($A12,'2. Safeguarding Policies '!$A$3:$I$9,7,FALSE)</f>
        <v>0</v>
      </c>
      <c r="F12">
        <f>VLOOKUP($A12,'2. Safeguarding Policies '!$A$3:$I$9,8,FALSE)</f>
        <v>0</v>
      </c>
      <c r="G12">
        <f>VLOOKUP($A12,'2. Safeguarding Policies '!$A$3:$I$9,9,FALSE)</f>
        <v>0</v>
      </c>
    </row>
    <row r="13" spans="1:7" x14ac:dyDescent="0.3">
      <c r="A13" s="51">
        <v>2.4</v>
      </c>
      <c r="B13" t="str">
        <f>VLOOKUP($A13,'2. Safeguarding Policies '!$A$3:$I$9,2,FALSE)</f>
        <v>The school website contains relevant safeguarding information, and the safeguarding/child protection policy is easily accessible to parents.</v>
      </c>
      <c r="C13" t="str">
        <f>VLOOKUP($A13,'2. Safeguarding Policies '!$A$3:$I$9,4,FALSE)</f>
        <v>Fully met</v>
      </c>
      <c r="D13">
        <f>VLOOKUP($A13,'2. Safeguarding Policies '!$A$3:$I$9,6,FALSE)</f>
        <v>0</v>
      </c>
      <c r="E13">
        <f>VLOOKUP($A13,'2. Safeguarding Policies '!$A$3:$I$9,7,FALSE)</f>
        <v>0</v>
      </c>
      <c r="F13">
        <f>VLOOKUP($A13,'2. Safeguarding Policies '!$A$3:$I$9,8,FALSE)</f>
        <v>0</v>
      </c>
      <c r="G13">
        <f>VLOOKUP($A13,'2. Safeguarding Policies '!$A$3:$I$9,9,FALSE)</f>
        <v>0</v>
      </c>
    </row>
    <row r="14" spans="1:7" x14ac:dyDescent="0.3">
      <c r="A14" s="51">
        <v>2.5</v>
      </c>
      <c r="B14" t="str">
        <f>VLOOKUP($A14,'2. Safeguarding Policies '!$A$3:$I$9,2,FALSE)</f>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v>
      </c>
      <c r="C14" t="str">
        <f>VLOOKUP($A14,'2. Safeguarding Policies '!$A$3:$I$9,4,FALSE)</f>
        <v>Fully met</v>
      </c>
      <c r="D14">
        <f>VLOOKUP($A14,'2. Safeguarding Policies '!$A$3:$I$9,6,FALSE)</f>
        <v>0</v>
      </c>
      <c r="E14">
        <f>VLOOKUP($A14,'2. Safeguarding Policies '!$A$3:$I$9,7,FALSE)</f>
        <v>0</v>
      </c>
      <c r="F14">
        <f>VLOOKUP($A14,'2. Safeguarding Policies '!$A$3:$I$9,8,FALSE)</f>
        <v>0</v>
      </c>
      <c r="G14">
        <f>VLOOKUP($A14,'2. Safeguarding Policies '!$A$3:$I$9,9,FALSE)</f>
        <v>0</v>
      </c>
    </row>
    <row r="15" spans="1:7" x14ac:dyDescent="0.3">
      <c r="A15" s="51">
        <v>2.6</v>
      </c>
      <c r="B15" t="str">
        <f>VLOOKUP($A15,'2. Safeguarding Policies '!$A$3:$I$9,2,FALSE)</f>
        <v>Safeguarding/child protection policies are in place and other policies and procedures which come un-der the safeguarding 'umbrella' are aligned. 
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v>
      </c>
      <c r="C15" t="str">
        <f>VLOOKUP($A15,'2. Safeguarding Policies '!$A$3:$I$9,4,FALSE)</f>
        <v>Fully met</v>
      </c>
      <c r="D15">
        <f>VLOOKUP($A15,'2. Safeguarding Policies '!$A$3:$I$9,6,FALSE)</f>
        <v>0</v>
      </c>
      <c r="E15">
        <f>VLOOKUP($A15,'2. Safeguarding Policies '!$A$3:$I$9,7,FALSE)</f>
        <v>0</v>
      </c>
      <c r="F15">
        <f>VLOOKUP($A15,'2. Safeguarding Policies '!$A$3:$I$9,8,FALSE)</f>
        <v>0</v>
      </c>
      <c r="G15">
        <f>VLOOKUP($A15,'2. Safeguarding Policies '!$A$3:$I$9,9,FALSE)</f>
        <v>0</v>
      </c>
    </row>
    <row r="16" spans="1:7" x14ac:dyDescent="0.3">
      <c r="A16" s="51">
        <v>3.1</v>
      </c>
      <c r="B16" t="str">
        <f>VLOOKUP($A16,'3. Training'!$A$3:$I$9,2,FALSE)</f>
        <v>The governing body/proprietors ensure that all staff receive appropriate safeguarding and child protection training at induction, including online safety, which is regularly updated.</v>
      </c>
      <c r="C16" t="str">
        <f>VLOOKUP($A16,'3. Training'!$A$3:$I$9,4,FALSE)</f>
        <v>Fully met</v>
      </c>
      <c r="D16">
        <f>VLOOKUP($A16,'3. Training'!$A$3:$I$9,6,FALSE)</f>
        <v>0</v>
      </c>
      <c r="E16">
        <f>VLOOKUP($A16,'3. Training'!$A$3:$I$9,7,FALSE)</f>
        <v>0</v>
      </c>
      <c r="F16">
        <f>VLOOKUP($A16,'3. Training'!$A$3:$I$9,8,FALSE)</f>
        <v>0</v>
      </c>
      <c r="G16">
        <f>VLOOKUP($A16,'3. Training'!$A$3:$I$9,9,FALSE)</f>
        <v>0</v>
      </c>
    </row>
    <row r="17" spans="1:7" x14ac:dyDescent="0.3">
      <c r="A17" s="51">
        <v>3.2</v>
      </c>
      <c r="B17" t="str">
        <f>VLOOKUP($A17,'3. Training'!$A$3:$I$9,2,FALSE)</f>
        <v>All staff including the governing board/ proprietors have an understanding of wider safeguarding issues that can impact on a child's welfare or put them at risk of harm.</v>
      </c>
      <c r="C17" t="str">
        <f>VLOOKUP($A17,'3. Training'!$A$3:$I$9,4,FALSE)</f>
        <v>Fully met</v>
      </c>
      <c r="D17">
        <f>VLOOKUP($A17,'3. Training'!$A$3:$I$9,6,FALSE)</f>
        <v>0</v>
      </c>
      <c r="E17">
        <f>VLOOKUP($A17,'3. Training'!$A$3:$I$9,7,FALSE)</f>
        <v>0</v>
      </c>
      <c r="F17">
        <f>VLOOKUP($A17,'3. Training'!$A$3:$I$9,8,FALSE)</f>
        <v>0</v>
      </c>
      <c r="G17">
        <f>VLOOKUP($A17,'3. Training'!$A$3:$I$9,9,FALSE)</f>
        <v>0</v>
      </c>
    </row>
    <row r="18" spans="1:7" x14ac:dyDescent="0.3">
      <c r="A18" s="51">
        <v>3.3</v>
      </c>
      <c r="B18" t="str">
        <f>VLOOKUP($A18,'3. Training'!$A$3:$I$9,2,FALSE)</f>
        <v>All staff receive safeguarding and child protection updates, as required.</v>
      </c>
      <c r="C18" t="str">
        <f>VLOOKUP($A18,'3. Training'!$A$3:$I$9,4,FALSE)</f>
        <v>Fully met</v>
      </c>
      <c r="D18">
        <f>VLOOKUP($A18,'3. Training'!$A$3:$I$9,6,FALSE)</f>
        <v>0</v>
      </c>
      <c r="E18">
        <f>VLOOKUP($A18,'3. Training'!$A$3:$I$9,7,FALSE)</f>
        <v>0</v>
      </c>
      <c r="F18">
        <f>VLOOKUP($A18,'3. Training'!$A$3:$I$9,8,FALSE)</f>
        <v>0</v>
      </c>
      <c r="G18">
        <f>VLOOKUP($A18,'3. Training'!$A$3:$I$9,9,FALSE)</f>
        <v>0</v>
      </c>
    </row>
    <row r="19" spans="1:7" x14ac:dyDescent="0.3">
      <c r="A19" s="51">
        <v>3.4</v>
      </c>
      <c r="B19" t="str">
        <f>VLOOKUP($A19,'3. Training'!$A$3:$I$9,2,FALSE)</f>
        <v xml:space="preserve">Specific safeguarding issues training have been taken into account. </v>
      </c>
      <c r="C19" t="str">
        <f>VLOOKUP($A19,'3. Training'!$A$3:$I$9,4,FALSE)</f>
        <v>Fully met</v>
      </c>
      <c r="D19">
        <f>VLOOKUP($A19,'3. Training'!$A$3:$I$9,6,FALSE)</f>
        <v>0</v>
      </c>
      <c r="E19">
        <f>VLOOKUP($A19,'3. Training'!$A$3:$I$9,7,FALSE)</f>
        <v>0</v>
      </c>
      <c r="F19">
        <f>VLOOKUP($A19,'3. Training'!$A$3:$I$9,8,FALSE)</f>
        <v>0</v>
      </c>
      <c r="G19">
        <f>VLOOKUP($A19,'3. Training'!$A$3:$I$9,9,FALSE)</f>
        <v>0</v>
      </c>
    </row>
    <row r="20" spans="1:7" x14ac:dyDescent="0.3">
      <c r="A20" s="51">
        <v>3.5</v>
      </c>
      <c r="B20" t="str">
        <f>VLOOKUP($A20,'3. Training'!$A$3:$I$9,2,FALSE)</f>
        <v>There are up-to-date safeguarding and online safety training (and where appropriate safer recruitment training) records for all staff.</v>
      </c>
      <c r="C20" t="str">
        <f>VLOOKUP($A20,'3. Training'!$A$3:$I$9,4,FALSE)</f>
        <v>Fully met</v>
      </c>
      <c r="D20">
        <f>VLOOKUP($A20,'3. Training'!$A$3:$I$9,6,FALSE)</f>
        <v>0</v>
      </c>
      <c r="E20">
        <f>VLOOKUP($A20,'3. Training'!$A$3:$I$9,7,FALSE)</f>
        <v>0</v>
      </c>
      <c r="F20">
        <f>VLOOKUP($A20,'3. Training'!$A$3:$I$9,8,FALSE)</f>
        <v>0</v>
      </c>
      <c r="G20">
        <f>VLOOKUP($A20,'3. Training'!$A$3:$I$9,9,FALSE)</f>
        <v>0</v>
      </c>
    </row>
    <row r="21" spans="1:7" x14ac:dyDescent="0.3">
      <c r="A21" s="51">
        <v>4.0999999999999996</v>
      </c>
      <c r="B21" t="str">
        <f>VLOOKUP($A21,'4. Online Safety '!$A$3:$I$9,2,FALSE)</f>
        <v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v>
      </c>
      <c r="C21" t="str">
        <f>VLOOKUP($A21,'4. Online Safety '!$A$3:$I$9,4,FALSE)</f>
        <v>Partly met</v>
      </c>
      <c r="D21" t="str">
        <f>VLOOKUP($A21,'4. Online Safety '!$A$3:$I$9,6,FALSE)</f>
        <v xml:space="preserve">Check E-safety policy hasd reference the DDSCP Briefing Note: Harmful Online Challenges and Hoaxes. </v>
      </c>
      <c r="E21" t="str">
        <f>VLOOKUP($A21,'4. Online Safety '!$A$3:$I$9,7,FALSE)</f>
        <v>Isabel Webb</v>
      </c>
      <c r="F21" t="str">
        <f>VLOOKUP($A21,'4. Online Safety '!$A$3:$I$9,8,FALSE)</f>
        <v>End of March 24</v>
      </c>
      <c r="G21" t="str">
        <f>VLOOKUP($A21,'4. Online Safety '!$A$3:$I$9,9,FALSE)</f>
        <v>End of July 24</v>
      </c>
    </row>
    <row r="22" spans="1:7" x14ac:dyDescent="0.3">
      <c r="A22" s="51">
        <v>4.2</v>
      </c>
      <c r="B22" t="str">
        <f>VLOOKUP($A22,'4. Online Safety '!$A$3:$I$9,2,FALSE)</f>
        <v>The governing body/proprietors are doing all they reasonably can to limit children's exposure to risks from the schools IT systems, including when children are learning online at home.</v>
      </c>
      <c r="C22" t="str">
        <f>VLOOKUP($A22,'4. Online Safety '!$A$3:$I$9,4,FALSE)</f>
        <v>Partly met</v>
      </c>
      <c r="D22" t="str">
        <f>VLOOKUP($A22,'4. Online Safety '!$A$3:$I$9,6,FALSE)</f>
        <v xml:space="preserve">Complete the LGFL audit 23/24 audit.
Governors question and review the LGFL audit and hold a safeguarding monitoring visit in school.
Cybersecurity training is planned for Jan 24 for all staff. </v>
      </c>
      <c r="E22" t="str">
        <f>VLOOKUP($A22,'4. Online Safety '!$A$3:$I$9,7,FALSE)</f>
        <v>Isabel Webb and governor Simon Howard.</v>
      </c>
      <c r="F22" t="str">
        <f>VLOOKUP($A22,'4. Online Safety '!$A$3:$I$9,8,FALSE)</f>
        <v>End of Dec 23</v>
      </c>
      <c r="G22" t="str">
        <f>VLOOKUP($A22,'4. Online Safety '!$A$3:$I$9,9,FALSE)</f>
        <v>End of  March 24</v>
      </c>
    </row>
    <row r="23" spans="1:7" x14ac:dyDescent="0.3">
      <c r="A23" s="51">
        <v>4.3</v>
      </c>
      <c r="B23" t="str">
        <f>VLOOKUP($A23,'4. Online Safety '!$A$3:$I$9,2,FALSE)</f>
        <v>The governing body/proprietors ensures that an annual review of the approach to online safety is completed, supported by an annual risk assessment that considers and reflects the risks children face and supports assessing wider online safety policy and practice.</v>
      </c>
      <c r="C23" t="str">
        <f>VLOOKUP($A23,'4. Online Safety '!$A$3:$I$9,4,FALSE)</f>
        <v>Partly met</v>
      </c>
      <c r="D23" t="str">
        <f>VLOOKUP($A23,'4. Online Safety '!$A$3:$I$9,6,FALSE)</f>
        <v xml:space="preserve">Complete a 360* online safety audit.
Questions for the Governing Board Online Safety in schools and colleges to support their reflections as outlined in KCSIE? </v>
      </c>
      <c r="E23" t="str">
        <f>VLOOKUP($A23,'4. Online Safety '!$A$3:$I$9,7,FALSE)</f>
        <v>Isabel Webb and governor Simon Howard.</v>
      </c>
      <c r="F23" t="str">
        <f>VLOOKUP($A23,'4. Online Safety '!$A$3:$I$9,8,FALSE)</f>
        <v>End of March 24</v>
      </c>
      <c r="G23" t="str">
        <f>VLOOKUP($A23,'4. Online Safety '!$A$3:$I$9,9,FALSE)</f>
        <v>End of March 24</v>
      </c>
    </row>
    <row r="24" spans="1:7" x14ac:dyDescent="0.3">
      <c r="A24" s="51">
        <v>4.4000000000000004</v>
      </c>
      <c r="B24" t="str">
        <f>VLOOKUP($A24,'4. Online Safety '!$A$3:$I$9,2,FALSE)</f>
        <v>The governing body/proprietors have ensured there is a planned education programme informed by Teaching Online Safety in Schools and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v>
      </c>
      <c r="C24" t="str">
        <f>VLOOKUP($A24,'4. Online Safety '!$A$3:$I$9,4,FALSE)</f>
        <v>Partly met</v>
      </c>
      <c r="D24" t="str">
        <f>VLOOKUP($A24,'4. Online Safety '!$A$3:$I$9,6,FALSE)</f>
        <v>DSL to read UKCIS Using External Expertise to Enhance Online Safety Education guidance to support a whole school response towards online safety. 
Evaluate the resources used to support online-safety.</v>
      </c>
      <c r="E24" t="str">
        <f>VLOOKUP($A24,'4. Online Safety '!$A$3:$I$9,7,FALSE)</f>
        <v>Isabel Webb</v>
      </c>
      <c r="F24" t="str">
        <f>VLOOKUP($A24,'4. Online Safety '!$A$3:$I$9,8,FALSE)</f>
        <v>End of Dec 23</v>
      </c>
      <c r="G24" t="str">
        <f>VLOOKUP($A24,'4. Online Safety '!$A$3:$I$9,9,FALSE)</f>
        <v>End of March 24</v>
      </c>
    </row>
    <row r="25" spans="1:7" x14ac:dyDescent="0.3">
      <c r="A25" s="51">
        <v>4.5</v>
      </c>
      <c r="B25" t="str">
        <f>VLOOKUP($A25,'4. Online Safety '!$A$3:$I$9,2,FALSE)</f>
        <v>Do all staff understand the risks posed by adults/young people/children who use technology, including the internet, to bully, groom, radicalise or abuse children, young people and vulnerable adults?</v>
      </c>
      <c r="C25" t="str">
        <f>VLOOKUP($A25,'4. Online Safety '!$A$3:$I$9,4,FALSE)</f>
        <v>Fully met</v>
      </c>
      <c r="D25">
        <f>VLOOKUP($A25,'4. Online Safety '!$A$3:$I$9,6,FALSE)</f>
        <v>0</v>
      </c>
      <c r="E25">
        <f>VLOOKUP($A25,'4. Online Safety '!$A$3:$I$9,7,FALSE)</f>
        <v>0</v>
      </c>
      <c r="F25">
        <f>VLOOKUP($A25,'4. Online Safety '!$A$3:$I$9,8,FALSE)</f>
        <v>0</v>
      </c>
      <c r="G25">
        <f>VLOOKUP($A25,'4. Online Safety '!$A$3:$I$9,9,FALSE)</f>
        <v>0</v>
      </c>
    </row>
    <row r="26" spans="1:7" x14ac:dyDescent="0.3">
      <c r="A26" s="51">
        <v>5.0999999999999996</v>
      </c>
      <c r="B26" t="str">
        <f>VLOOKUP($A26,'5. Teaching &amp; Behaviour'!$A$3:$I$9,2,FALSE)</f>
        <v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v>
      </c>
      <c r="C26" t="str">
        <f>VLOOKUP($A26,'5. Teaching &amp; Behaviour'!$A$3:$I$9,4,FALSE)</f>
        <v>Fully met</v>
      </c>
      <c r="D26">
        <f>VLOOKUP($A26,'5. Teaching &amp; Behaviour'!$A$3:$I$9,6,FALSE)</f>
        <v>0</v>
      </c>
      <c r="E26">
        <f>VLOOKUP($A26,'5. Teaching &amp; Behaviour'!$A$3:$I$9,7,FALSE)</f>
        <v>0</v>
      </c>
      <c r="F26">
        <f>VLOOKUP($A26,'5. Teaching &amp; Behaviour'!$A$3:$I$9,8,FALSE)</f>
        <v>0</v>
      </c>
      <c r="G26">
        <f>VLOOKUP($A26,'5. Teaching &amp; Behaviour'!$A$3:$I$9,9,FALSE)</f>
        <v>0</v>
      </c>
    </row>
    <row r="27" spans="1:7" x14ac:dyDescent="0.3">
      <c r="A27" s="51">
        <v>5.2</v>
      </c>
      <c r="B27" t="str">
        <f>VLOOKUP($A27,'5. Teaching &amp; Behaviour'!$A$3:$I$9,2,FALSE)</f>
        <v xml:space="preserve">A written policy for Relationships Education or Relationship and Sex Education is in place. </v>
      </c>
      <c r="C27" t="str">
        <f>VLOOKUP($A27,'5. Teaching &amp; Behaviour'!$A$3:$I$9,4,FALSE)</f>
        <v>Fully met</v>
      </c>
      <c r="D27">
        <f>VLOOKUP($A27,'5. Teaching &amp; Behaviour'!$A$3:$I$9,6,FALSE)</f>
        <v>0</v>
      </c>
      <c r="E27">
        <f>VLOOKUP($A27,'5. Teaching &amp; Behaviour'!$A$3:$I$9,7,FALSE)</f>
        <v>0</v>
      </c>
      <c r="F27">
        <f>VLOOKUP($A27,'5. Teaching &amp; Behaviour'!$A$3:$I$9,8,FALSE)</f>
        <v>0</v>
      </c>
      <c r="G27">
        <f>VLOOKUP($A27,'5. Teaching &amp; Behaviour'!$A$3:$I$9,9,FALSE)</f>
        <v>0</v>
      </c>
    </row>
    <row r="28" spans="1:7" x14ac:dyDescent="0.3">
      <c r="A28" s="51">
        <v>5.3</v>
      </c>
      <c r="B28" t="str">
        <f>VLOOKUP($A28,'5. Teaching &amp; Behaviour'!$A$3:$I$9,2,FALSE)</f>
        <v>Learners are aware of safeguarding risks, recognise when they are at risk and how and where to get help and support if they need it.</v>
      </c>
      <c r="C28" t="str">
        <f>VLOOKUP($A28,'5. Teaching &amp; Behaviour'!$A$3:$I$9,4,FALSE)</f>
        <v>Partly met</v>
      </c>
      <c r="D28" t="str">
        <f>VLOOKUP($A28,'5. Teaching &amp; Behaviour'!$A$3:$I$9,6,FALSE)</f>
        <v>* To create a more whole school/ classroom apporach to safe behaviours to keep themselves safe and happy by teachers completing regular circle time with children and wellbeing surveys which are followed up with actions taken.</v>
      </c>
      <c r="E28" t="str">
        <f>VLOOKUP($A28,'5. Teaching &amp; Behaviour'!$A$3:$I$9,7,FALSE)</f>
        <v>Isabel Webb and all teaching staff</v>
      </c>
      <c r="F28" t="str">
        <f>VLOOKUP($A28,'5. Teaching &amp; Behaviour'!$A$3:$I$9,8,FALSE)</f>
        <v>By the end of December 23</v>
      </c>
      <c r="G28" t="str">
        <f>VLOOKUP($A28,'5. Teaching &amp; Behaviour'!$A$3:$I$9,9,FALSE)</f>
        <v>End of March 24</v>
      </c>
    </row>
    <row r="29" spans="1:7" x14ac:dyDescent="0.3">
      <c r="A29" s="51">
        <v>5.4</v>
      </c>
      <c r="B29" t="str">
        <f>VLOOKUP($A29,'5. Teaching &amp; Behaviour'!$A$3:$I$9,2,FALSE)</f>
        <v>Children are protected and helped to keep themselves from bullying, homophobic behaviour, racism, sexism, and other forms of discrimination.</v>
      </c>
      <c r="C29" t="str">
        <f>VLOOKUP($A29,'5. Teaching &amp; Behaviour'!$A$3:$I$9,4,FALSE)</f>
        <v>Partly met</v>
      </c>
      <c r="D29" t="str">
        <f>VLOOKUP($A29,'5. Teaching &amp; Behaviour'!$A$3:$I$9,6,FALSE)</f>
        <v>* Children creating their own equality policy and supported needed if other children are demonstarting disrespectful behaviours</v>
      </c>
      <c r="E29" t="str">
        <f>VLOOKUP($A29,'5. Teaching &amp; Behaviour'!$A$3:$I$9,7,FALSE)</f>
        <v>Isabel Webb</v>
      </c>
      <c r="F29" t="str">
        <f>VLOOKUP($A29,'5. Teaching &amp; Behaviour'!$A$3:$I$9,8,FALSE)</f>
        <v>By end of March 24.</v>
      </c>
      <c r="G29" t="str">
        <f>VLOOKUP($A29,'5. Teaching &amp; Behaviour'!$A$3:$I$9,9,FALSE)</f>
        <v>End of July 24</v>
      </c>
    </row>
    <row r="30" spans="1:7" x14ac:dyDescent="0.3">
      <c r="A30" s="51">
        <v>5.5</v>
      </c>
      <c r="B30" t="str">
        <f>VLOOKUP($A30,'5. Teaching &amp; Behaviour'!$A$3:$I$9,2,FALSE)</f>
        <v xml:space="preserve">The school has clear systems and processes in place for identifying possible mental health problems. </v>
      </c>
      <c r="C30" t="str">
        <f>VLOOKUP($A30,'5. Teaching &amp; Behaviour'!$A$3:$I$9,4,FALSE)</f>
        <v>Partly met</v>
      </c>
      <c r="D30" t="str">
        <f>VLOOKUP($A30,'5. Teaching &amp; Behaviour'!$A$3:$I$9,6,FALSE)</f>
        <v>School to implement a regular wellbeing survey with the children and discuss how this will make changes to teaching and learning.</v>
      </c>
      <c r="E30" t="str">
        <f>VLOOKUP($A30,'5. Teaching &amp; Behaviour'!$A$3:$I$9,7,FALSE)</f>
        <v>All teachers and Isabel Webb</v>
      </c>
      <c r="F30" t="str">
        <f>VLOOKUP($A30,'5. Teaching &amp; Behaviour'!$A$3:$I$9,8,FALSE)</f>
        <v>By end of December 23</v>
      </c>
      <c r="G30" t="str">
        <f>VLOOKUP($A30,'5. Teaching &amp; Behaviour'!$A$3:$I$9,9,FALSE)</f>
        <v>End of March 24</v>
      </c>
    </row>
    <row r="31" spans="1:7" x14ac:dyDescent="0.3">
      <c r="A31" s="51">
        <v>5.6</v>
      </c>
      <c r="B31" t="str">
        <f>VLOOKUP($A31,'5. Teaching &amp; Behaviour'!$A$3:$I$9,2,FALSE)</f>
        <v>There is an effective up-to-date school behaviour policy which incorporates child-on-child abuse (including sexual violence and harassment), mental health issues, learning disabilities and neurodevelopmental conditions such as autism and behaviour.</v>
      </c>
      <c r="C31" t="str">
        <f>VLOOKUP($A31,'5. Teaching &amp; Behaviour'!$A$3:$I$9,4,FALSE)</f>
        <v>Partly met</v>
      </c>
      <c r="D31" t="str">
        <f>VLOOKUP($A31,'5. Teaching &amp; Behaviour'!$A$3:$I$9,6,FALSE)</f>
        <v xml:space="preserve">All staff trained on Autism and how to support them in school and what this looks like. </v>
      </c>
      <c r="E31" t="str">
        <f>VLOOKUP($A31,'5. Teaching &amp; Behaviour'!$A$3:$I$9,7,FALSE)</f>
        <v>Isabel Webb and Becci Davies</v>
      </c>
      <c r="F31" t="str">
        <f>VLOOKUP($A31,'5. Teaching &amp; Behaviour'!$A$3:$I$9,8,FALSE)</f>
        <v>By March 2024</v>
      </c>
      <c r="G31" t="str">
        <f>VLOOKUP($A31,'5. Teaching &amp; Behaviour'!$A$3:$I$9,9,FALSE)</f>
        <v>End of July 24</v>
      </c>
    </row>
    <row r="32" spans="1:7" x14ac:dyDescent="0.3">
      <c r="A32" s="51">
        <v>5.7</v>
      </c>
      <c r="B32" t="str">
        <f>VLOOKUP($A32,'5. Teaching &amp; Behaviour'!$A$3:$I$9,2,FALSE)</f>
        <v>The school has an effective anti-bullying policy either as a standalone policy or as part of another relevant policy such as the behaviour policy.</v>
      </c>
      <c r="C32" t="str">
        <f>VLOOKUP($A32,'5. Teaching &amp; Behaviour'!$A$3:$I$9,4,FALSE)</f>
        <v>Fully met</v>
      </c>
      <c r="D32">
        <f>VLOOKUP($A32,'5. Teaching &amp; Behaviour'!$A$3:$I$9,6,FALSE)</f>
        <v>0</v>
      </c>
      <c r="E32">
        <f>VLOOKUP($A32,'5. Teaching &amp; Behaviour'!$A$3:$I$9,7,FALSE)</f>
        <v>0</v>
      </c>
      <c r="F32">
        <f>VLOOKUP($A32,'5. Teaching &amp; Behaviour'!$A$3:$I$9,8,FALSE)</f>
        <v>0</v>
      </c>
      <c r="G32">
        <f>VLOOKUP($A32,'5. Teaching &amp; Behaviour'!$A$3:$I$9,9,FALSE)</f>
        <v>0</v>
      </c>
    </row>
    <row r="33" spans="1:7" x14ac:dyDescent="0.3">
      <c r="A33" s="51">
        <v>6.1</v>
      </c>
      <c r="B33" t="str">
        <f>VLOOKUP($A33,'6. Safe Environment'!$A$3:$I$9,2,FALSE)</f>
        <v xml:space="preserve">The governing body/proprietor ensure staff work in-line with use of reasonable force in schools and refer where needed to the DfE Reducing the need for restraint and restrictive intervention guidance. </v>
      </c>
      <c r="C33" t="str">
        <f>VLOOKUP($A33,'6. Safe Environment'!$A$3:$I$9,4,FALSE)</f>
        <v>Fully met</v>
      </c>
      <c r="D33">
        <f>VLOOKUP($A33,'6. Safe Environment'!$A$3:$I$9,6,FALSE)</f>
        <v>0</v>
      </c>
      <c r="E33">
        <f>VLOOKUP($A33,'6. Safe Environment'!$A$3:$I$9,7,FALSE)</f>
        <v>0</v>
      </c>
      <c r="F33">
        <f>VLOOKUP($A33,'6. Safe Environment'!$A$3:$I$9,8,FALSE)</f>
        <v>0</v>
      </c>
      <c r="G33">
        <f>VLOOKUP($A33,'6. Safe Environment'!$A$3:$I$9,9,FALSE)</f>
        <v>0</v>
      </c>
    </row>
    <row r="34" spans="1:7" x14ac:dyDescent="0.3">
      <c r="A34" s="51">
        <v>6.2</v>
      </c>
      <c r="B34" t="str">
        <f>VLOOKUP($A34,'6. Safe Environment'!$A$3:$I$9,2,FALSE)</f>
        <v xml:space="preserve">The governing body/proprietor ensures the school continues to be responsible for any learner placed with an alternative provision provider. </v>
      </c>
      <c r="C34" t="str">
        <f>VLOOKUP($A34,'6. Safe Environment'!$A$3:$I$9,4,FALSE)</f>
        <v>Fully met</v>
      </c>
      <c r="D34">
        <f>VLOOKUP($A34,'6. Safe Environment'!$A$3:$I$9,6,FALSE)</f>
        <v>0</v>
      </c>
      <c r="E34">
        <f>VLOOKUP($A34,'6. Safe Environment'!$A$3:$I$9,7,FALSE)</f>
        <v>0</v>
      </c>
      <c r="F34">
        <f>VLOOKUP($A34,'6. Safe Environment'!$A$3:$I$9,8,FALSE)</f>
        <v>0</v>
      </c>
      <c r="G34">
        <f>VLOOKUP($A34,'6. Safe Environment'!$A$3:$I$9,9,FALSE)</f>
        <v>0</v>
      </c>
    </row>
    <row r="35" spans="1:7" x14ac:dyDescent="0.3">
      <c r="A35" s="51">
        <v>6.3</v>
      </c>
      <c r="B35" t="str">
        <f>VLOOKUP($A35,'6. Safe Environment'!$A$3:$I$9,2,FALSE)</f>
        <v>Where school premises/facilities are rented out the governing body/proprietor ensures appropriate arrangements are in place to keep children safe.</v>
      </c>
      <c r="C35" t="str">
        <f>VLOOKUP($A35,'6. Safe Environment'!$A$3:$I$9,4,FALSE)</f>
        <v>Fully met</v>
      </c>
      <c r="D35">
        <f>VLOOKUP($A35,'6. Safe Environment'!$A$3:$I$9,6,FALSE)</f>
        <v>0</v>
      </c>
      <c r="E35">
        <f>VLOOKUP($A35,'6. Safe Environment'!$A$3:$I$9,7,FALSE)</f>
        <v>0</v>
      </c>
      <c r="F35">
        <f>VLOOKUP($A35,'6. Safe Environment'!$A$3:$I$9,8,FALSE)</f>
        <v>0</v>
      </c>
      <c r="G35">
        <f>VLOOKUP($A35,'6. Safe Environment'!$A$3:$I$9,9,FALSE)</f>
        <v>0</v>
      </c>
    </row>
    <row r="36" spans="1:7" x14ac:dyDescent="0.3">
      <c r="A36" s="51">
        <v>6.4</v>
      </c>
      <c r="B36" t="str">
        <f>VLOOKUP($A36,'6. Safe Environment'!$A$3:$I$9,2,FALSE)</f>
        <v xml:space="preserve">The governing body/proprietor ensures the school’s physical environment is safe and secure. </v>
      </c>
      <c r="C36" t="str">
        <f>VLOOKUP($A36,'6. Safe Environment'!$A$3:$I$9,4,FALSE)</f>
        <v>Partly met</v>
      </c>
      <c r="D36" t="str">
        <f>VLOOKUP($A36,'6. Safe Environment'!$A$3:$I$9,6,FALSE)</f>
        <v xml:space="preserve">Security doors fitted with fobs to allow doors to be only accessed with a fob, but opens in a fire. Quotes to be obtained and governors agree costings and work to be completed. </v>
      </c>
      <c r="E36" t="str">
        <f>VLOOKUP($A36,'6. Safe Environment'!$A$3:$I$9,7,FALSE)</f>
        <v>Isabel Webb and Shannon Boam</v>
      </c>
      <c r="F36" t="str">
        <f>VLOOKUP($A36,'6. Safe Environment'!$A$3:$I$9,8,FALSE)</f>
        <v>End of July 24</v>
      </c>
      <c r="G36" t="str">
        <f>VLOOKUP($A36,'6. Safe Environment'!$A$3:$I$9,9,FALSE)</f>
        <v>End of September 24</v>
      </c>
    </row>
    <row r="37" spans="1:7" x14ac:dyDescent="0.3">
      <c r="A37" s="51">
        <v>7.1</v>
      </c>
      <c r="B37" t="str">
        <f>VLOOKUP($A37,'7. Safeguarding &amp; Welfare'!$A$3:$I$9,2,FALSE)</f>
        <v>As part of the school early help offer, an early help assessment is considered and progressed for children with emerging needs to prevent child protection concerns developing.</v>
      </c>
      <c r="C37" t="str">
        <f>VLOOKUP($A37,'7. Safeguarding &amp; Welfare'!$A$3:$I$9,4,FALSE)</f>
        <v>Fully met</v>
      </c>
      <c r="D37">
        <f>VLOOKUP($A37,'7. Safeguarding &amp; Welfare'!$A$3:$I$9,6,FALSE)</f>
        <v>0</v>
      </c>
      <c r="E37">
        <f>VLOOKUP($A37,'7. Safeguarding &amp; Welfare'!$A$3:$I$9,7,FALSE)</f>
        <v>0</v>
      </c>
      <c r="F37">
        <f>VLOOKUP($A37,'7. Safeguarding &amp; Welfare'!$A$3:$I$9,8,FALSE)</f>
        <v>0</v>
      </c>
      <c r="G37">
        <f>VLOOKUP($A37,'7. Safeguarding &amp; Welfare'!$A$3:$I$9,9,FALSE)</f>
        <v>0</v>
      </c>
    </row>
    <row r="38" spans="1:7" x14ac:dyDescent="0.3">
      <c r="A38" s="51">
        <v>7.2</v>
      </c>
      <c r="B38" t="str">
        <f>VLOOKUP($A38,'7. Safeguarding &amp; Welfare'!$A$3:$I$9,2,FALSE)</f>
        <v>When a child has an early help assessment led by local authority children’s services, a Child in Need plan or a Child Protection Plan in place, the school works in partnership with external agencies, the child and their family regarding the concerns.</v>
      </c>
      <c r="C38" t="str">
        <f>VLOOKUP($A38,'7. Safeguarding &amp; Welfare'!$A$3:$I$9,4,FALSE)</f>
        <v>Fully met</v>
      </c>
      <c r="D38">
        <f>VLOOKUP($A38,'7. Safeguarding &amp; Welfare'!$A$3:$I$9,6,FALSE)</f>
        <v>0</v>
      </c>
      <c r="E38">
        <f>VLOOKUP($A38,'7. Safeguarding &amp; Welfare'!$A$3:$I$9,7,FALSE)</f>
        <v>0</v>
      </c>
      <c r="F38">
        <f>VLOOKUP($A38,'7. Safeguarding &amp; Welfare'!$A$3:$I$9,8,FALSE)</f>
        <v>0</v>
      </c>
      <c r="G38">
        <f>VLOOKUP($A38,'7. Safeguarding &amp; Welfare'!$A$3:$I$9,9,FALSE)</f>
        <v>0</v>
      </c>
    </row>
    <row r="39" spans="1:7" x14ac:dyDescent="0.3">
      <c r="A39" s="51">
        <v>7.3</v>
      </c>
      <c r="B39" t="str">
        <f>VLOOKUP($A39,'7. Safeguarding &amp; Welfare'!$A$3:$I$9,2,FALSE)</f>
        <v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v>
      </c>
      <c r="C39" t="str">
        <f>VLOOKUP($A39,'7. Safeguarding &amp; Welfare'!$A$3:$I$9,4,FALSE)</f>
        <v>Fully met</v>
      </c>
      <c r="D39">
        <f>VLOOKUP($A39,'7. Safeguarding &amp; Welfare'!$A$3:$I$9,6,FALSE)</f>
        <v>0</v>
      </c>
      <c r="E39">
        <f>VLOOKUP($A39,'7. Safeguarding &amp; Welfare'!$A$3:$I$9,7,FALSE)</f>
        <v>0</v>
      </c>
      <c r="F39">
        <f>VLOOKUP($A39,'7. Safeguarding &amp; Welfare'!$A$3:$I$9,8,FALSE)</f>
        <v>0</v>
      </c>
      <c r="G39">
        <f>VLOOKUP($A39,'7. Safeguarding &amp; Welfare'!$A$3:$I$9,9,FALSE)</f>
        <v>0</v>
      </c>
    </row>
    <row r="40" spans="1:7" x14ac:dyDescent="0.3">
      <c r="A40" s="51">
        <v>7.4</v>
      </c>
      <c r="B40" t="str">
        <f>VLOOKUP($A40,'7. Safeguarding &amp; Welfare'!$A$3:$I$9,2,FALSE)</f>
        <v>The DSL is effective in pursuing concerns, where appropriate pressing for re-consideration and protecting children throughout all safeguarding processes and promoting their educational outcomes.</v>
      </c>
      <c r="C40" t="str">
        <f>VLOOKUP($A40,'7. Safeguarding &amp; Welfare'!$A$3:$I$9,4,FALSE)</f>
        <v>Fully met</v>
      </c>
      <c r="D40">
        <f>VLOOKUP($A40,'7. Safeguarding &amp; Welfare'!$A$3:$I$9,6,FALSE)</f>
        <v>0</v>
      </c>
      <c r="E40">
        <f>VLOOKUP($A40,'7. Safeguarding &amp; Welfare'!$A$3:$I$9,7,FALSE)</f>
        <v>0</v>
      </c>
      <c r="F40">
        <f>VLOOKUP($A40,'7. Safeguarding &amp; Welfare'!$A$3:$I$9,8,FALSE)</f>
        <v>0</v>
      </c>
      <c r="G40">
        <f>VLOOKUP($A40,'7. Safeguarding &amp; Welfare'!$A$3:$I$9,9,FALSE)</f>
        <v>0</v>
      </c>
    </row>
    <row r="41" spans="1:7" x14ac:dyDescent="0.3">
      <c r="A41" s="51">
        <v>7.5</v>
      </c>
      <c r="B41" t="str">
        <f>VLOOKUP($A41,'7. Safeguarding &amp; Welfare'!$A$3:$I$9,2,FALSE)</f>
        <v xml:space="preserve">The governing body/proprietor has ensured that all staff have the skills, knowledge and understanding to keep looked after children and previously looked after children safe. </v>
      </c>
      <c r="C41" t="str">
        <f>VLOOKUP($A41,'7. Safeguarding &amp; Welfare'!$A$3:$I$9,4,FALSE)</f>
        <v>Fully met</v>
      </c>
      <c r="D41" t="str">
        <f>VLOOKUP($A41,'7. Safeguarding &amp; Welfare'!$A$3:$I$9,6,FALSE)</f>
        <v>DSL to attend LAC training</v>
      </c>
      <c r="E41">
        <f>VLOOKUP($A41,'7. Safeguarding &amp; Welfare'!$A$3:$I$9,7,FALSE)</f>
        <v>0</v>
      </c>
      <c r="F41">
        <f>VLOOKUP($A41,'7. Safeguarding &amp; Welfare'!$A$3:$I$9,8,FALSE)</f>
        <v>0</v>
      </c>
      <c r="G41">
        <f>VLOOKUP($A41,'7. Safeguarding &amp; Welfare'!$A$3:$I$9,9,FALSE)</f>
        <v>0</v>
      </c>
    </row>
    <row r="42" spans="1:7" x14ac:dyDescent="0.3">
      <c r="A42" s="51">
        <v>7.6</v>
      </c>
      <c r="B42" t="str">
        <f>VLOOKUP($A42,'7. Safeguarding &amp; Welfare'!$A$3:$I$9,2,FALSE)</f>
        <v>Staff receive regular supervision and support if they are working directly and regularly with children where there are concerns about their safety and welfare.</v>
      </c>
      <c r="C42" t="str">
        <f>VLOOKUP($A42,'7. Safeguarding &amp; Welfare'!$A$3:$I$9,4,FALSE)</f>
        <v>Fully met</v>
      </c>
      <c r="D42">
        <f>VLOOKUP($A42,'7. Safeguarding &amp; Welfare'!$A$3:$I$9,6,FALSE)</f>
        <v>0</v>
      </c>
      <c r="E42">
        <f>VLOOKUP($A42,'7. Safeguarding &amp; Welfare'!$A$3:$I$9,7,FALSE)</f>
        <v>0</v>
      </c>
      <c r="F42">
        <f>VLOOKUP($A42,'7. Safeguarding &amp; Welfare'!$A$3:$I$9,8,FALSE)</f>
        <v>0</v>
      </c>
      <c r="G42">
        <f>VLOOKUP($A42,'7. Safeguarding &amp; Welfare'!$A$3:$I$9,9,FALSE)</f>
        <v>0</v>
      </c>
    </row>
    <row r="43" spans="1:7" x14ac:dyDescent="0.3">
      <c r="A43" s="51">
        <v>8.1</v>
      </c>
      <c r="B43" t="str">
        <f>VLOOKUP($A43,'8. Record Keeping'!$A$3:$I$9,2,FALSE)</f>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v>
      </c>
      <c r="C43" t="str">
        <f>VLOOKUP($A43,'8. Record Keeping'!$A$3:$I$9,4,FALSE)</f>
        <v>Fully met</v>
      </c>
      <c r="D43">
        <f>VLOOKUP($A43,'8. Record Keeping'!$A$3:$I$9,6,FALSE)</f>
        <v>0</v>
      </c>
      <c r="E43">
        <f>VLOOKUP($A43,'8. Record Keeping'!$A$3:$I$9,7,FALSE)</f>
        <v>0</v>
      </c>
      <c r="F43">
        <f>VLOOKUP($A43,'8. Record Keeping'!$A$3:$I$9,8,FALSE)</f>
        <v>0</v>
      </c>
      <c r="G43">
        <f>VLOOKUP($A43,'8. Record Keeping'!$A$3:$I$9,9,FALSE)</f>
        <v>0</v>
      </c>
    </row>
    <row r="44" spans="1:7" x14ac:dyDescent="0.3">
      <c r="A44" s="51">
        <v>8.1999999999999993</v>
      </c>
      <c r="B44" t="str">
        <f>VLOOKUP($A44,'8. Record Keeping'!$A$3:$I$9,2,FALSE)</f>
        <v xml:space="preserve">The governing body/proprietors ensure the school routinely asks parents and records and maintains up-to-date records of who has parental responsibility for each learner, and where reasonably possible holds more than one emergency contact number for each learner.  </v>
      </c>
      <c r="C44" t="str">
        <f>VLOOKUP($A44,'8. Record Keeping'!$A$3:$I$9,4,FALSE)</f>
        <v>Fully met</v>
      </c>
      <c r="D44">
        <f>VLOOKUP($A44,'8. Record Keeping'!$A$3:$I$9,6,FALSE)</f>
        <v>0</v>
      </c>
      <c r="E44">
        <f>VLOOKUP($A44,'8. Record Keeping'!$A$3:$I$9,7,FALSE)</f>
        <v>0</v>
      </c>
      <c r="F44">
        <f>VLOOKUP($A44,'8. Record Keeping'!$A$3:$I$9,8,FALSE)</f>
        <v>0</v>
      </c>
      <c r="G44">
        <f>VLOOKUP($A44,'8. Record Keeping'!$A$3:$I$9,9,FALSE)</f>
        <v>0</v>
      </c>
    </row>
    <row r="45" spans="1:7" x14ac:dyDescent="0.3">
      <c r="A45" s="51">
        <v>8.3000000000000007</v>
      </c>
      <c r="B45" t="str">
        <f>VLOOKUP($A45,'8. Record Keeping'!$A$3:$I$9,2,FALSE)</f>
        <v>The governing body/proprietors ensures that child protection records are maintained as per KCSIE 2023 to ensure the safeguarding record keeping process effective and regularly reviewed.</v>
      </c>
      <c r="C45" t="str">
        <f>VLOOKUP($A45,'8. Record Keeping'!$A$3:$I$9,4,FALSE)</f>
        <v>Fully met</v>
      </c>
      <c r="D45">
        <f>VLOOKUP($A45,'8. Record Keeping'!$A$3:$I$9,6,FALSE)</f>
        <v>0</v>
      </c>
      <c r="E45">
        <f>VLOOKUP($A45,'8. Record Keeping'!$A$3:$I$9,7,FALSE)</f>
        <v>0</v>
      </c>
      <c r="F45">
        <f>VLOOKUP($A45,'8. Record Keeping'!$A$3:$I$9,8,FALSE)</f>
        <v>0</v>
      </c>
      <c r="G45">
        <f>VLOOKUP($A45,'8. Record Keeping'!$A$3:$I$9,9,FALSE)</f>
        <v>0</v>
      </c>
    </row>
    <row r="46" spans="1:7" x14ac:dyDescent="0.3">
      <c r="A46" s="51">
        <v>8.4</v>
      </c>
      <c r="B46" t="str">
        <f>VLOOKUP($A46,'8. Record Keeping'!$A$3:$I$9,2,FALSE)</f>
        <v>The DSL ensures safeguarding/child protection files are securely transferred to the new school as soon as possible, separate to main file and confirmation of receipt obtained.</v>
      </c>
      <c r="C46" t="str">
        <f>VLOOKUP($A46,'8. Record Keeping'!$A$3:$I$9,4,FALSE)</f>
        <v>Fully met</v>
      </c>
      <c r="D46">
        <f>VLOOKUP($A46,'8. Record Keeping'!$A$3:$I$9,6,FALSE)</f>
        <v>0</v>
      </c>
      <c r="E46">
        <f>VLOOKUP($A46,'8. Record Keeping'!$A$3:$I$9,7,FALSE)</f>
        <v>0</v>
      </c>
      <c r="F46">
        <f>VLOOKUP($A46,'8. Record Keeping'!$A$3:$I$9,8,FALSE)</f>
        <v>0</v>
      </c>
      <c r="G46">
        <f>VLOOKUP($A46,'8. Record Keeping'!$A$3:$I$9,9,FALSE)</f>
        <v>0</v>
      </c>
    </row>
    <row r="47" spans="1:7" x14ac:dyDescent="0.3">
      <c r="A47" s="51">
        <v>9.1</v>
      </c>
      <c r="B47" t="str">
        <f>VLOOKUP($A47,'9. Safer Recruitment'!$A$3:$I$9,2,FALSE)</f>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v>
      </c>
      <c r="C47" t="str">
        <f>VLOOKUP($A47,'9. Safer Recruitment'!$A$3:$I$9,4,FALSE)</f>
        <v>Partly met</v>
      </c>
      <c r="D47" t="str">
        <f>VLOOKUP($A47,'9. Safer Recruitment'!$A$3:$I$9,6,FALSE)</f>
        <v>* DBS policy statement for governors/ trustees, associate members, staff, supply staff, volunteers, contractors, trainee students and students on placement has been written.</v>
      </c>
      <c r="E47" t="str">
        <f>VLOOKUP($A47,'9. Safer Recruitment'!$A$3:$I$9,7,FALSE)</f>
        <v>Isabel Webb</v>
      </c>
      <c r="F47" t="str">
        <f>VLOOKUP($A47,'9. Safer Recruitment'!$A$3:$I$9,8,FALSE)</f>
        <v>End of Dec 23</v>
      </c>
      <c r="G47" t="str">
        <f>VLOOKUP($A47,'9. Safer Recruitment'!$A$3:$I$9,9,FALSE)</f>
        <v>End of March 24</v>
      </c>
    </row>
    <row r="48" spans="1:7" x14ac:dyDescent="0.3">
      <c r="A48" s="51">
        <v>9.1999999999999993</v>
      </c>
      <c r="B48" t="str">
        <f>VLOOKUP($A48,'9. Safer Recruitment'!$A$3:$I$9,2,FALSE)</f>
        <v>The governing body/proprietor has ensured that a member of the senior leadership team (or other relevant staff) have completed safer recruitment training and all interview panels include at least one member who has completed safer recruitment training.</v>
      </c>
      <c r="C48" t="str">
        <f>VLOOKUP($A48,'9. Safer Recruitment'!$A$3:$I$9,4,FALSE)</f>
        <v>Fully met</v>
      </c>
      <c r="D48">
        <f>VLOOKUP($A48,'9. Safer Recruitment'!$A$3:$I$9,6,FALSE)</f>
        <v>0</v>
      </c>
      <c r="E48">
        <f>VLOOKUP($A48,'9. Safer Recruitment'!$A$3:$I$9,7,FALSE)</f>
        <v>0</v>
      </c>
      <c r="F48">
        <f>VLOOKUP($A48,'9. Safer Recruitment'!$A$3:$I$9,8,FALSE)</f>
        <v>0</v>
      </c>
      <c r="G48">
        <f>VLOOKUP($A48,'9. Safer Recruitment'!$A$3:$I$9,9,FALSE)</f>
        <v>0</v>
      </c>
    </row>
    <row r="49" spans="1:7" x14ac:dyDescent="0.3">
      <c r="A49" s="51">
        <v>9.3000000000000007</v>
      </c>
      <c r="B49" t="str">
        <f>VLOOKUP($A49,'9. Safer Recruitment'!$A$3:$I$9,2,FALSE)</f>
        <v>Single Central Register (SCR) kept as per DfE regulations and outlined in KCSIE 2023, including written confirmation of relevant checks by agency/training providers/third party staff?</v>
      </c>
      <c r="C49" t="str">
        <f>VLOOKUP($A49,'9. Safer Recruitment'!$A$3:$I$9,4,FALSE)</f>
        <v>Fully met</v>
      </c>
      <c r="D49">
        <f>VLOOKUP($A49,'9. Safer Recruitment'!$A$3:$I$9,6,FALSE)</f>
        <v>0</v>
      </c>
      <c r="E49">
        <f>VLOOKUP($A49,'9. Safer Recruitment'!$A$3:$I$9,7,FALSE)</f>
        <v>0</v>
      </c>
      <c r="F49">
        <f>VLOOKUP($A49,'9. Safer Recruitment'!$A$3:$I$9,8,FALSE)</f>
        <v>0</v>
      </c>
      <c r="G49">
        <f>VLOOKUP($A49,'9. Safer Recruitment'!$A$3:$I$9,9,FALSE)</f>
        <v>0</v>
      </c>
    </row>
    <row r="50" spans="1:7" x14ac:dyDescent="0.3">
      <c r="A50" s="51">
        <v>9.4</v>
      </c>
      <c r="B50" t="str">
        <f>VLOOKUP($A50,'9. Safer Recruitment'!$A$3:$I$9,2,FALSE)</f>
        <v>The school has clear policies and procedures for ensuring different types of visitors to the school are suitable and checked and monitored as appropriate.</v>
      </c>
      <c r="C50" t="str">
        <f>VLOOKUP($A50,'9. Safer Recruitment'!$A$3:$I$9,4,FALSE)</f>
        <v>Fully met</v>
      </c>
      <c r="D50">
        <f>VLOOKUP($A50,'9. Safer Recruitment'!$A$3:$I$9,6,FALSE)</f>
        <v>0</v>
      </c>
      <c r="E50">
        <f>VLOOKUP($A50,'9. Safer Recruitment'!$A$3:$I$9,7,FALSE)</f>
        <v>0</v>
      </c>
      <c r="F50">
        <f>VLOOKUP($A50,'9. Safer Recruitment'!$A$3:$I$9,8,FALSE)</f>
        <v>0</v>
      </c>
      <c r="G50">
        <f>VLOOKUP($A50,'9. Safer Recruitment'!$A$3:$I$9,9,FALSE)</f>
        <v>0</v>
      </c>
    </row>
    <row r="51" spans="1:7" x14ac:dyDescent="0.3">
      <c r="A51" s="51">
        <v>9.5</v>
      </c>
      <c r="B51" t="str">
        <f>VLOOKUP($A51,'9. Safer Recruitment'!$A$3:$I$9,2,FALSE)</f>
        <v xml:space="preserve">The governing body/proprietors ensure induction for all new staff has a safeguarding element which includes KCSIE, the school safeguarding/child protection policy, online safety (including filtering and monitoring), safeguarding response to children who go missing from education, behaviour policy, staff behaviour policy/code of conduct, response to children who are absent from education and role and identity of the DSL and their deputy, designated teacher for looked after children, senior mental health lead and designated governor. </v>
      </c>
      <c r="C51" t="str">
        <f>VLOOKUP($A51,'9. Safer Recruitment'!$A$3:$I$9,4,FALSE)</f>
        <v>Fully met</v>
      </c>
      <c r="D51">
        <f>VLOOKUP($A51,'9. Safer Recruitment'!$A$3:$I$9,6,FALSE)</f>
        <v>0</v>
      </c>
      <c r="E51">
        <f>VLOOKUP($A51,'9. Safer Recruitment'!$A$3:$I$9,7,FALSE)</f>
        <v>0</v>
      </c>
      <c r="F51">
        <f>VLOOKUP($A51,'9. Safer Recruitment'!$A$3:$I$9,8,FALSE)</f>
        <v>0</v>
      </c>
      <c r="G51">
        <f>VLOOKUP($A51,'9. Safer Recruitment'!$A$3:$I$9,9,FALSE)</f>
        <v>0</v>
      </c>
    </row>
    <row r="52" spans="1:7" x14ac:dyDescent="0.3">
      <c r="A52" s="51">
        <v>10.1</v>
      </c>
      <c r="B52" t="str">
        <f>VLOOKUP($A52,'10. Staff Behaviour'!$A$3:$I$9,2,FALSE)</f>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Note: some schools may have stand-alone low-level concerns, managing allegation and whistleblowing policies. If this is the case, it is essential that they are cross referenced and are consistent with each other.</v>
      </c>
      <c r="C52" t="str">
        <f>VLOOKUP($A52,'10. Staff Behaviour'!$A$3:$I$9,4,FALSE)</f>
        <v>Partly met</v>
      </c>
      <c r="D52" t="str">
        <f>VLOOKUP($A52,'10. Staff Behaviour'!$A$3:$I$9,6,FALSE)</f>
        <v>* Check the  DfE guidance and other relevant guidance on staff behaviour e.g. from the Safer Recruitment Consortium and Farrer and Co, is reflected in the school's safegurading policies 
* Make sure the low level concern policy has has the headteacher as the ultimate decision maker in respect of all low-level concerns.
* Ensure the Low-level Concern policy references, and identifies the circumstances in which, the headteacher may wish to consult with the DSL to take a more collaborative decision-making approach.
* Publish the Low-level Concern policy onto the school website.</v>
      </c>
      <c r="E52" t="str">
        <f>VLOOKUP($A52,'10. Staff Behaviour'!$A$3:$I$9,7,FALSE)</f>
        <v>Isabel Webb, Jill Warren</v>
      </c>
      <c r="F52" t="str">
        <f>VLOOKUP($A52,'10. Staff Behaviour'!$A$3:$I$9,8,FALSE)</f>
        <v>End of December 23</v>
      </c>
      <c r="G52" t="str">
        <f>VLOOKUP($A52,'10. Staff Behaviour'!$A$3:$I$9,9,FALSE)</f>
        <v>End of March 24</v>
      </c>
    </row>
    <row r="53" spans="1:7" x14ac:dyDescent="0.3">
      <c r="A53" s="51">
        <v>10.199999999999999</v>
      </c>
      <c r="B53" t="str">
        <f>VLOOKUP($A53,'10. Staff Behaviour'!$A$3:$I$9,2,FALSE)</f>
        <v xml:space="preserve">The governing body/proprietor has ensured the school has regularly refreshed staff understanding of staff behaviour and ‘safer working practice’.  </v>
      </c>
      <c r="C53" t="str">
        <f>VLOOKUP($A53,'10. Staff Behaviour'!$A$3:$I$9,4,FALSE)</f>
        <v>Partly met</v>
      </c>
      <c r="D53" t="str">
        <f>VLOOKUP($A53,'10. Staff Behaviour'!$A$3:$I$9,6,FALSE)</f>
        <v xml:space="preserve">Check and update  the induction paperwork to include all school's safeguarding policies. </v>
      </c>
      <c r="E53" t="str">
        <f>VLOOKUP($A53,'10. Staff Behaviour'!$A$3:$I$9,7,FALSE)</f>
        <v>Isabel Webb</v>
      </c>
      <c r="F53" t="str">
        <f>VLOOKUP($A53,'10. Staff Behaviour'!$A$3:$I$9,8,FALSE)</f>
        <v>End of December 23</v>
      </c>
      <c r="G53" t="str">
        <f>VLOOKUP($A53,'10. Staff Behaviour'!$A$3:$I$9,9,FALSE)</f>
        <v>End of March 24</v>
      </c>
    </row>
    <row r="54" spans="1:7" x14ac:dyDescent="0.3">
      <c r="A54" s="51">
        <v>10.3</v>
      </c>
      <c r="B54" t="str">
        <f>VLOOKUP($A54,'10. Staff Behaviour'!$A$3:$I$9,2,FALSE)</f>
        <v>Where there have been low-level concerns about adults working in the school, the procedure for managing these has been properly used by the school.</v>
      </c>
      <c r="C54" t="str">
        <f>VLOOKUP($A54,'10. Staff Behaviour'!$A$3:$I$9,4,FALSE)</f>
        <v>Fully met</v>
      </c>
      <c r="D54">
        <f>VLOOKUP($A54,'10. Staff Behaviour'!$A$3:$I$9,6,FALSE)</f>
        <v>0</v>
      </c>
      <c r="E54">
        <f>VLOOKUP($A54,'10. Staff Behaviour'!$A$3:$I$9,7,FALSE)</f>
        <v>0</v>
      </c>
      <c r="F54">
        <f>VLOOKUP($A54,'10. Staff Behaviour'!$A$3:$I$9,8,FALSE)</f>
        <v>0</v>
      </c>
      <c r="G54">
        <f>VLOOKUP($A54,'10. Staff Behaviour'!$A$3:$I$9,9,FALSE)</f>
        <v>0</v>
      </c>
    </row>
    <row r="55" spans="1:7" x14ac:dyDescent="0.3">
      <c r="A55" s="51">
        <v>10.4</v>
      </c>
      <c r="B55" t="str">
        <f>VLOOKUP($A55,'10. Staff Behaviour'!$A$3:$I$9,2,FALSE)</f>
        <v>Concerns about poor or unsafe practice and potential failures in the schools safeguarding regime are reported and taken seriously by the governing body/proprietor and senior leadership team.</v>
      </c>
      <c r="C55" t="str">
        <f>VLOOKUP($A55,'10. Staff Behaviour'!$A$3:$I$9,4,FALSE)</f>
        <v>Fully met</v>
      </c>
      <c r="D55">
        <f>VLOOKUP($A55,'10. Staff Behaviour'!$A$3:$I$9,6,FALSE)</f>
        <v>0</v>
      </c>
      <c r="E55">
        <f>VLOOKUP($A55,'10. Staff Behaviour'!$A$3:$I$9,7,FALSE)</f>
        <v>0</v>
      </c>
      <c r="F55">
        <f>VLOOKUP($A55,'10. Staff Behaviour'!$A$3:$I$9,8,FALSE)</f>
        <v>0</v>
      </c>
      <c r="G55">
        <f>VLOOKUP($A55,'10. Staff Behaviour'!$A$3:$I$9,9,FALSE)</f>
        <v>0</v>
      </c>
    </row>
    <row r="56" spans="1:7" x14ac:dyDescent="0.3">
      <c r="A56" s="51">
        <v>11.1</v>
      </c>
      <c r="B56" t="str">
        <f>VLOOKUP($A56,'11. Allegations'!$A$3:$I$9,2,FALSE)</f>
        <v>The governing body/proprietor has ensured there are procedures in place within the school staff behaviour policy/code of conduct to manage safeguarding concerns or allegations against staff (including supply staff, contractors and volunteers) that may meet the harms threshold.</v>
      </c>
      <c r="C56" t="str">
        <f>VLOOKUP($A56,'11. Allegations'!$A$3:$I$9,4,FALSE)</f>
        <v>Partly met</v>
      </c>
      <c r="D56" t="str">
        <f>VLOOKUP($A56,'11. Allegations'!$A$3:$I$9,6,FALSE)</f>
        <v xml:space="preserve">To use the DCC managing allegations policy and adapt to the school and take to FGM in December 23. </v>
      </c>
      <c r="E56" t="str">
        <f>VLOOKUP($A56,'11. Allegations'!$A$3:$I$9,7,FALSE)</f>
        <v>Isabel Webb</v>
      </c>
      <c r="F56" t="str">
        <f>VLOOKUP($A56,'11. Allegations'!$A$3:$I$9,8,FALSE)</f>
        <v>End of Dec 23</v>
      </c>
      <c r="G56" t="str">
        <f>VLOOKUP($A56,'11. Allegations'!$A$3:$I$9,9,FALSE)</f>
        <v>End of March 24</v>
      </c>
    </row>
    <row r="57" spans="1:7" x14ac:dyDescent="0.3">
      <c r="A57" s="51">
        <v>11.2</v>
      </c>
      <c r="B57" t="str">
        <f>VLOOKUP($A57,'11. Allegations'!$A$3:$I$9,2,FALSE)</f>
        <v xml:space="preserve">The governing body/proprietors and senior leadership team are fully aware of their roles and responsibilities relating to allegations against teachers and other staff, including supply teachers, contractors and volunteers that may meet the harms threshold.
</v>
      </c>
      <c r="C57" t="str">
        <f>VLOOKUP($A57,'11. Allegations'!$A$3:$I$9,4,FALSE)</f>
        <v>Partly met</v>
      </c>
      <c r="D57" t="str">
        <f>VLOOKUP($A57,'11. Allegations'!$A$3:$I$9,6,FALSE)</f>
        <v>Governor needs training on managing allegations against staff.
Governors to agree the managing allegations against staff policy/procedures</v>
      </c>
      <c r="E57" t="str">
        <f>VLOOKUP($A57,'11. Allegations'!$A$3:$I$9,7,FALSE)</f>
        <v>Governors</v>
      </c>
      <c r="F57" t="str">
        <f>VLOOKUP($A57,'11. Allegations'!$A$3:$I$9,8,FALSE)</f>
        <v>Asap</v>
      </c>
      <c r="G57" t="str">
        <f>VLOOKUP($A57,'11. Allegations'!$A$3:$I$9,9,FALSE)</f>
        <v>End of Dec 24</v>
      </c>
    </row>
    <row r="58" spans="1:7" x14ac:dyDescent="0.3">
      <c r="A58" s="51">
        <v>11.3</v>
      </c>
      <c r="B58" t="str">
        <f>VLOOKUP($A58,'11. Allegations'!$A$3:$I$9,2,FALSE)</f>
        <v>All members of staff are aware of the procedure for responding to and managing allegations against staff, including the headteacher, supply staff, contractors and volunteers, and are clear about how to report any concerns they may have and to who?</v>
      </c>
      <c r="C58" t="str">
        <f>VLOOKUP($A58,'11. Allegations'!$A$3:$I$9,4,FALSE)</f>
        <v>Fully met</v>
      </c>
      <c r="D58">
        <f>VLOOKUP($A58,'11. Allegations'!$A$3:$I$9,6,FALSE)</f>
        <v>0</v>
      </c>
      <c r="E58">
        <f>VLOOKUP($A58,'11. Allegations'!$A$3:$I$9,7,FALSE)</f>
        <v>0</v>
      </c>
      <c r="F58">
        <f>VLOOKUP($A58,'11. Allegations'!$A$3:$I$9,8,FALSE)</f>
        <v>0</v>
      </c>
      <c r="G58">
        <f>VLOOKUP($A58,'11. Allegations'!$A$3:$I$9,9,FALSE)</f>
        <v>0</v>
      </c>
    </row>
    <row r="59" spans="1:7" x14ac:dyDescent="0.3">
      <c r="A59" s="51">
        <v>11.4</v>
      </c>
      <c r="B59" t="str">
        <f>VLOOKUP($A59,'11. Allegations'!$A$3:$I$9,2,FALSE)</f>
        <v>Where there have been allegations about adults working in the school, the procedure for managing these has been properly used by the school.</v>
      </c>
      <c r="C59" t="str">
        <f>VLOOKUP($A59,'11. Allegations'!$A$3:$I$9,4,FALSE)</f>
        <v>Fully met</v>
      </c>
      <c r="D59">
        <f>VLOOKUP($A59,'11. Allegations'!$A$3:$I$9,6,FALSE)</f>
        <v>0</v>
      </c>
      <c r="E59">
        <f>VLOOKUP($A59,'11. Allegations'!$A$3:$I$9,7,FALSE)</f>
        <v>0</v>
      </c>
      <c r="F59">
        <f>VLOOKUP($A59,'11. Allegations'!$A$3:$I$9,8,FALSE)</f>
        <v>0</v>
      </c>
      <c r="G59">
        <f>VLOOKUP($A59,'11. Allegations'!$A$3:$I$9,9,FALSE)</f>
        <v>0</v>
      </c>
    </row>
    <row r="62" spans="1:7" x14ac:dyDescent="0.3">
      <c r="A62" s="52" t="s">
        <v>79</v>
      </c>
    </row>
    <row r="63" spans="1:7" x14ac:dyDescent="0.3">
      <c r="A63" s="53" t="s">
        <v>36</v>
      </c>
    </row>
    <row r="64" spans="1:7" x14ac:dyDescent="0.3">
      <c r="A64" s="54" t="s">
        <v>44</v>
      </c>
    </row>
  </sheetData>
  <sheetProtection algorithmName="SHA-512" hashValue="3ApQEPDA5S0rWLFo4aCCkqt2+0iuGtaveYgBdZs4t+0/7gz27ouhpPzt9iZS81zP6yO6pbWkhujSn72KsRJmjg==" saltValue="K8/23GM9yWHvhLEe7dpRFw=="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02814dfa-29c4-4fb5-90cf-2bf79a061df4">
      <UserInfo>
        <DisplayName>Louise White</DisplayName>
        <AccountId>39</AccountId>
        <AccountType/>
      </UserInfo>
    </SharedWithUsers>
    <_activity xmlns="b368b784-b406-4706-a407-01b91266990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D1679ECAE558D4DAC5AAEA01AC77C29" ma:contentTypeVersion="17" ma:contentTypeDescription="Create a new document." ma:contentTypeScope="" ma:versionID="77e1a968dabe674bc1d8dad147a76022">
  <xsd:schema xmlns:xsd="http://www.w3.org/2001/XMLSchema" xmlns:xs="http://www.w3.org/2001/XMLSchema" xmlns:p="http://schemas.microsoft.com/office/2006/metadata/properties" xmlns:ns3="b368b784-b406-4706-a407-01b91266990d" xmlns:ns4="02814dfa-29c4-4fb5-90cf-2bf79a061df4" targetNamespace="http://schemas.microsoft.com/office/2006/metadata/properties" ma:root="true" ma:fieldsID="74614dfc6ee77d6c205e8563a2acfa0b" ns3:_="" ns4:_="">
    <xsd:import namespace="b368b784-b406-4706-a407-01b91266990d"/>
    <xsd:import namespace="02814dfa-29c4-4fb5-90cf-2bf79a061df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4:SharedWithUsers" minOccurs="0"/>
                <xsd:element ref="ns4:SharedWithDetails" minOccurs="0"/>
                <xsd:element ref="ns4:SharingHintHash"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b784-b406-4706-a407-01b9126699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2814dfa-29c4-4fb5-90cf-2bf79a061df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D6FBA8-36BA-43C7-A7C6-D18B6D3BF9D5}">
  <ds:schemaRefs>
    <ds:schemaRef ds:uri="http://purl.org/dc/dcmitype/"/>
    <ds:schemaRef ds:uri="http://schemas.openxmlformats.org/package/2006/metadata/core-properties"/>
    <ds:schemaRef ds:uri="http://schemas.microsoft.com/office/infopath/2007/PartnerControls"/>
    <ds:schemaRef ds:uri="http://purl.org/dc/terms/"/>
    <ds:schemaRef ds:uri="http://www.w3.org/XML/1998/namespace"/>
    <ds:schemaRef ds:uri="http://schemas.microsoft.com/office/2006/metadata/properties"/>
    <ds:schemaRef ds:uri="http://schemas.microsoft.com/office/2006/documentManagement/types"/>
    <ds:schemaRef ds:uri="02814dfa-29c4-4fb5-90cf-2bf79a061df4"/>
    <ds:schemaRef ds:uri="b368b784-b406-4706-a407-01b91266990d"/>
    <ds:schemaRef ds:uri="http://purl.org/dc/elements/1.1/"/>
  </ds:schemaRefs>
</ds:datastoreItem>
</file>

<file path=customXml/itemProps2.xml><?xml version="1.0" encoding="utf-8"?>
<ds:datastoreItem xmlns:ds="http://schemas.openxmlformats.org/officeDocument/2006/customXml" ds:itemID="{8AF11B51-006F-479D-A7EA-D6E38EA4BB19}">
  <ds:schemaRefs>
    <ds:schemaRef ds:uri="http://schemas.microsoft.com/sharepoint/v3/contenttype/forms"/>
  </ds:schemaRefs>
</ds:datastoreItem>
</file>

<file path=customXml/itemProps3.xml><?xml version="1.0" encoding="utf-8"?>
<ds:datastoreItem xmlns:ds="http://schemas.openxmlformats.org/officeDocument/2006/customXml" ds:itemID="{7AD669AF-C4FB-4AAD-9378-76A90317BA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b784-b406-4706-a407-01b91266990d"/>
    <ds:schemaRef ds:uri="02814dfa-29c4-4fb5-90cf-2bf79a061d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Instructions</vt:lpstr>
      <vt:lpstr>1. Leadership &amp; Key Roles</vt:lpstr>
      <vt:lpstr>2. Safeguarding Policies </vt:lpstr>
      <vt:lpstr>3. Training</vt:lpstr>
      <vt:lpstr>4. Online Safety </vt:lpstr>
      <vt:lpstr>5. Teaching &amp; Behaviour</vt:lpstr>
      <vt:lpstr>6. Safe Environment</vt:lpstr>
      <vt:lpstr>7. Safeguarding &amp; Welfare</vt:lpstr>
      <vt:lpstr>8. Record Keeping</vt:lpstr>
      <vt:lpstr>9. Safer Recruitment</vt:lpstr>
      <vt:lpstr>10. Staff Behaviour</vt:lpstr>
      <vt:lpstr>11. Allegations</vt:lpstr>
      <vt:lpstr>Action Plan</vt:lpstr>
      <vt:lpstr>Confirmation</vt:lpstr>
      <vt:lpstr>Works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Isabel Webb</cp:lastModifiedBy>
  <cp:revision/>
  <dcterms:created xsi:type="dcterms:W3CDTF">2015-10-22T14:17:28Z</dcterms:created>
  <dcterms:modified xsi:type="dcterms:W3CDTF">2023-11-19T19:59:51Z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0x0101008D1679ECAE558D4DAC5AAEA01AC77C29</vt:lpwstr>
  </property>
  <property fmtid="{D5CDD505-2E9C-101B-9397-08002B2CF9AE}" pid="3" name="MediaServiceImageTags">
    <vt:lpwstr/>
  </property>
</Properties>
</file>